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0490" windowHeight="8445" tabRatio="930" firstSheet="1" activeTab="24"/>
  </bookViews>
  <sheets>
    <sheet name="Elenco" sheetId="5" state="hidden" r:id="rId1"/>
    <sheet name="1" sheetId="1" r:id="rId2"/>
    <sheet name="2" sheetId="4" r:id="rId3"/>
    <sheet name="3" sheetId="2" r:id="rId4"/>
    <sheet name="4" sheetId="3" r:id="rId5"/>
    <sheet name="Trasversale 1" sheetId="8" r:id="rId6"/>
    <sheet name="Trasversale 2" sheetId="25" state="hidden" r:id="rId7"/>
    <sheet name="Trasversale 3" sheetId="12" r:id="rId8"/>
    <sheet name="AAGG1" sheetId="6" state="hidden" r:id="rId9"/>
    <sheet name="A1." sheetId="7" r:id="rId10"/>
    <sheet name="A2." sheetId="14" r:id="rId11"/>
    <sheet name="F1" sheetId="26" r:id="rId12"/>
    <sheet name="F2" sheetId="28" r:id="rId13"/>
    <sheet name="T1" sheetId="18" r:id="rId14"/>
    <sheet name="F3" sheetId="27" state="hidden" r:id="rId15"/>
    <sheet name="llpp" sheetId="10" state="hidden" r:id="rId16"/>
    <sheet name="LLPP2" sheetId="11" state="hidden" r:id="rId17"/>
    <sheet name="V2" sheetId="13" state="hidden" r:id="rId18"/>
    <sheet name="v3" sheetId="9" state="hidden" r:id="rId19"/>
    <sheet name="A2" sheetId="15" state="hidden" r:id="rId20"/>
    <sheet name="A3" sheetId="16" state="hidden" r:id="rId21"/>
    <sheet name="A4" sheetId="17" state="hidden" r:id="rId22"/>
    <sheet name="T2" sheetId="21" r:id="rId23"/>
    <sheet name="SEGRETARIA I" sheetId="19" r:id="rId24"/>
    <sheet name="SEGRETARIA II" sheetId="20" r:id="rId25"/>
    <sheet name="28" sheetId="29" state="hidden" r:id="rId26"/>
    <sheet name="29" sheetId="30" state="hidden" r:id="rId27"/>
    <sheet name="30" sheetId="31" state="hidden" r:id="rId28"/>
    <sheet name="31" sheetId="32" state="hidden" r:id="rId29"/>
    <sheet name="32" sheetId="33" state="hidden" r:id="rId30"/>
    <sheet name="33" sheetId="34" state="hidden" r:id="rId31"/>
    <sheet name="34" sheetId="35" state="hidden" r:id="rId32"/>
    <sheet name="35" sheetId="36" state="hidden" r:id="rId33"/>
    <sheet name="36" sheetId="37" state="hidden" r:id="rId34"/>
    <sheet name="37" sheetId="38" state="hidden" r:id="rId35"/>
    <sheet name="38" sheetId="39" state="hidden" r:id="rId36"/>
    <sheet name="39" sheetId="40" state="hidden" r:id="rId37"/>
    <sheet name="40" sheetId="41" state="hidden" r:id="rId38"/>
    <sheet name="41" sheetId="42" state="hidden" r:id="rId39"/>
    <sheet name="42" sheetId="43" state="hidden" r:id="rId40"/>
    <sheet name="43" sheetId="44" state="hidden" r:id="rId41"/>
    <sheet name="44" sheetId="45" state="hidden" r:id="rId42"/>
    <sheet name="45" sheetId="46" state="hidden" r:id="rId43"/>
    <sheet name="46" sheetId="47" state="hidden" r:id="rId44"/>
    <sheet name="47" sheetId="48" state="hidden" r:id="rId45"/>
    <sheet name="48" sheetId="49" state="hidden" r:id="rId46"/>
    <sheet name="49" sheetId="50" state="hidden" r:id="rId47"/>
    <sheet name="50" sheetId="51" state="hidden" r:id="rId48"/>
    <sheet name="Scheda Val." sheetId="52" state="hidden" r:id="rId49"/>
    <sheet name="Report" sheetId="53" state="hidden" r:id="rId50"/>
  </sheets>
  <definedNames>
    <definedName name="_xlnm._FilterDatabase" localSheetId="1" hidden="1">'1'!$B$52:$I$56</definedName>
    <definedName name="_xlnm._FilterDatabase" localSheetId="0" hidden="1">Elenco!$R$1:$X$390</definedName>
    <definedName name="_xlnm.Print_Area" localSheetId="1">'1'!$A$1:$AC$41</definedName>
    <definedName name="_xlnm.Print_Area" localSheetId="2">'2'!$A$1:$AC$41</definedName>
    <definedName name="_xlnm.Print_Area" localSheetId="3">'3'!$A$1:$AC$41</definedName>
    <definedName name="_xlnm.Print_Area" localSheetId="4">'4'!$A$1:$AC$41</definedName>
    <definedName name="_xlnm.Print_Area" localSheetId="9">A1.!$A$1:$AC$41</definedName>
    <definedName name="_xlnm.Print_Area" localSheetId="19">'A2'!$A$1:$AC$41</definedName>
    <definedName name="_xlnm.Print_Area" localSheetId="10">A2.!$A$1:$AC$41</definedName>
    <definedName name="_xlnm.Print_Area" localSheetId="20">'A3'!$A$1:$AC$41</definedName>
    <definedName name="_xlnm.Print_Area" localSheetId="21">'A4'!$A$1:$AC$41</definedName>
    <definedName name="_xlnm.Print_Area" localSheetId="8">AAGG1!$A$1:$AC$41</definedName>
    <definedName name="_xlnm.Print_Area" localSheetId="11">'F1'!$A$1:$AC$41</definedName>
    <definedName name="_xlnm.Print_Area" localSheetId="12">'F2'!$A$1:$AC$41</definedName>
    <definedName name="_xlnm.Print_Area" localSheetId="15">llpp!$A$1:$AC$41</definedName>
    <definedName name="_xlnm.Print_Area" localSheetId="16">LLPP2!$A$1:$AC$41</definedName>
    <definedName name="_xlnm.Print_Area" localSheetId="23">'SEGRETARIA I'!$A$1:$AC$41</definedName>
    <definedName name="_xlnm.Print_Area" localSheetId="24">'SEGRETARIA II'!$A$1:$AC$41</definedName>
    <definedName name="_xlnm.Print_Area" localSheetId="13">'T1'!$A$1:$AC$41</definedName>
    <definedName name="_xlnm.Print_Area" localSheetId="22">'T2'!$A$1:$AC$41</definedName>
    <definedName name="_xlnm.Print_Area" localSheetId="5">'Trasversale 1'!$A$1:$AC$41</definedName>
    <definedName name="_xlnm.Print_Area" localSheetId="6">'Trasversale 2'!$A$1:$AC$41</definedName>
    <definedName name="_xlnm.Print_Area" localSheetId="7">'Trasversale 3'!$A$1:$AC$41</definedName>
    <definedName name="_xlnm.Print_Area" localSheetId="17">'V2'!$A$1:$AC$41</definedName>
    <definedName name="_xlnm.Print_Area" localSheetId="18">'v3'!$A$1:$AC$41</definedName>
  </definedNames>
  <calcPr calcId="152511"/>
</workbook>
</file>

<file path=xl/calcChain.xml><?xml version="1.0" encoding="utf-8"?>
<calcChain xmlns="http://schemas.openxmlformats.org/spreadsheetml/2006/main">
  <c r="V38" i="28" l="1"/>
  <c r="Y32" i="28"/>
  <c r="Y31" i="28"/>
  <c r="Y30" i="28"/>
  <c r="Y29" i="28"/>
  <c r="Y28" i="28"/>
  <c r="Y27" i="28"/>
  <c r="Y26" i="28"/>
  <c r="X19" i="28"/>
  <c r="V38" i="9"/>
  <c r="Y32" i="9"/>
  <c r="Y31" i="9"/>
  <c r="Y30" i="9"/>
  <c r="Y29" i="9"/>
  <c r="Y28" i="9"/>
  <c r="Y27" i="9"/>
  <c r="Y26" i="9"/>
  <c r="X19" i="9"/>
  <c r="AA26" i="9"/>
  <c r="V38" i="26"/>
  <c r="Y32" i="26"/>
  <c r="Y31" i="26"/>
  <c r="Y30" i="26"/>
  <c r="Y29" i="26"/>
  <c r="Y28" i="26"/>
  <c r="Y27" i="26"/>
  <c r="Y26" i="26"/>
  <c r="X19" i="26"/>
  <c r="V38" i="20"/>
  <c r="Y32" i="20"/>
  <c r="Y31" i="20"/>
  <c r="Y30" i="20"/>
  <c r="Y29" i="20"/>
  <c r="Y28" i="20"/>
  <c r="Y27" i="20"/>
  <c r="Y26" i="20"/>
  <c r="X19" i="20"/>
  <c r="V38" i="19"/>
  <c r="Y32" i="19"/>
  <c r="Y31" i="19"/>
  <c r="Y30" i="19"/>
  <c r="Y29" i="19"/>
  <c r="Y28" i="19"/>
  <c r="Y27" i="19"/>
  <c r="Y26" i="19"/>
  <c r="AA26" i="19" s="1"/>
  <c r="X19" i="19"/>
  <c r="AA26" i="20"/>
  <c r="V38" i="13"/>
  <c r="Y32" i="13"/>
  <c r="Y31" i="13"/>
  <c r="Y30" i="13"/>
  <c r="Y29" i="13"/>
  <c r="Y28" i="13"/>
  <c r="Y27" i="13"/>
  <c r="Y26" i="13"/>
  <c r="AA26" i="13"/>
  <c r="X19" i="13"/>
  <c r="V38" i="12"/>
  <c r="Y32" i="12"/>
  <c r="Y30" i="12"/>
  <c r="Y29" i="12"/>
  <c r="Y27" i="12"/>
  <c r="Y26" i="12"/>
  <c r="AA26" i="12"/>
  <c r="X19" i="12"/>
  <c r="O4" i="1"/>
  <c r="E4" i="1"/>
  <c r="V38" i="3"/>
  <c r="Y32" i="3"/>
  <c r="Y31" i="3"/>
  <c r="Y30" i="3"/>
  <c r="Y29" i="3"/>
  <c r="Y28" i="3"/>
  <c r="AA26" i="3" s="1"/>
  <c r="Y27" i="3"/>
  <c r="Y26" i="3"/>
  <c r="X19" i="3"/>
  <c r="D14" i="52" s="1"/>
  <c r="V38" i="2"/>
  <c r="Y32" i="2"/>
  <c r="Y31" i="2"/>
  <c r="Y30" i="2"/>
  <c r="AA26" i="2" s="1"/>
  <c r="Y29" i="2"/>
  <c r="Y28" i="2"/>
  <c r="Y27" i="2"/>
  <c r="Y26" i="2"/>
  <c r="X19" i="2"/>
  <c r="V38" i="4"/>
  <c r="Y32" i="4"/>
  <c r="Y31" i="4"/>
  <c r="Y30" i="4"/>
  <c r="Y29" i="4"/>
  <c r="Y28" i="4"/>
  <c r="Y27" i="4"/>
  <c r="AA26" i="4" s="1"/>
  <c r="Y26" i="4"/>
  <c r="X19" i="4"/>
  <c r="D12" i="52" s="1"/>
  <c r="C3" i="52"/>
  <c r="C3" i="53"/>
  <c r="C2" i="52"/>
  <c r="C242" i="53"/>
  <c r="B242" i="53"/>
  <c r="C230" i="53"/>
  <c r="B230" i="53"/>
  <c r="C218" i="53"/>
  <c r="B218" i="53"/>
  <c r="C206" i="53"/>
  <c r="B206" i="53"/>
  <c r="C194" i="53"/>
  <c r="B194" i="53"/>
  <c r="C182" i="53"/>
  <c r="B182" i="53"/>
  <c r="C170" i="53"/>
  <c r="B170" i="53"/>
  <c r="C158" i="53"/>
  <c r="B158" i="53"/>
  <c r="C146" i="53"/>
  <c r="B146" i="53"/>
  <c r="C134" i="53"/>
  <c r="B134" i="53"/>
  <c r="C122" i="53"/>
  <c r="B122" i="53"/>
  <c r="C110" i="53"/>
  <c r="B110" i="53"/>
  <c r="C98" i="53"/>
  <c r="B98" i="53"/>
  <c r="C86" i="53"/>
  <c r="B86" i="53"/>
  <c r="C74" i="53"/>
  <c r="B74" i="53"/>
  <c r="C62" i="53"/>
  <c r="B62" i="53"/>
  <c r="C50" i="53"/>
  <c r="B50" i="53"/>
  <c r="C38" i="53"/>
  <c r="B38" i="53"/>
  <c r="C26" i="53"/>
  <c r="B26" i="53"/>
  <c r="C4" i="52"/>
  <c r="C4" i="53" s="1"/>
  <c r="C14" i="53"/>
  <c r="B14" i="53"/>
  <c r="C2" i="53"/>
  <c r="V38" i="21"/>
  <c r="Y32" i="21"/>
  <c r="Y31" i="21"/>
  <c r="Y30" i="21"/>
  <c r="Y29" i="21"/>
  <c r="Y28" i="21"/>
  <c r="Y27" i="21"/>
  <c r="Y26" i="21"/>
  <c r="AA26" i="21" s="1"/>
  <c r="X19" i="21"/>
  <c r="V38" i="18"/>
  <c r="Y32" i="18"/>
  <c r="Y31" i="18"/>
  <c r="Y30" i="18"/>
  <c r="Y29" i="18"/>
  <c r="Y28" i="18"/>
  <c r="AA26" i="18" s="1"/>
  <c r="Y27" i="18"/>
  <c r="Y26" i="18"/>
  <c r="X19" i="18"/>
  <c r="V38" i="17"/>
  <c r="Y32" i="17"/>
  <c r="Y31" i="17"/>
  <c r="Y30" i="17"/>
  <c r="Y29" i="17"/>
  <c r="Y28" i="17"/>
  <c r="Y27" i="17"/>
  <c r="Y26" i="17"/>
  <c r="AA26" i="17"/>
  <c r="X19" i="17"/>
  <c r="V38" i="16"/>
  <c r="Y32" i="16"/>
  <c r="Y31" i="16"/>
  <c r="Y30" i="16"/>
  <c r="Y29" i="16"/>
  <c r="Y28" i="16"/>
  <c r="Y27" i="16"/>
  <c r="Y26" i="16"/>
  <c r="AA26" i="16"/>
  <c r="X19" i="16"/>
  <c r="V38" i="15"/>
  <c r="Y32" i="15"/>
  <c r="Y31" i="15"/>
  <c r="Y30" i="15"/>
  <c r="Y29" i="15"/>
  <c r="Y28" i="15"/>
  <c r="Y27" i="15"/>
  <c r="Y26" i="15"/>
  <c r="X19" i="15"/>
  <c r="V38" i="14"/>
  <c r="Y32" i="14"/>
  <c r="Y31" i="14"/>
  <c r="Y30" i="14"/>
  <c r="Y29" i="14"/>
  <c r="Y28" i="14"/>
  <c r="Y27" i="14"/>
  <c r="Y26" i="14"/>
  <c r="AA26" i="14"/>
  <c r="X19" i="14"/>
  <c r="V38" i="11"/>
  <c r="Y32" i="11"/>
  <c r="Y31" i="11"/>
  <c r="Y30" i="11"/>
  <c r="Y29" i="11"/>
  <c r="Y28" i="11"/>
  <c r="Y27" i="11"/>
  <c r="Y26" i="11"/>
  <c r="X19" i="11"/>
  <c r="V38" i="10"/>
  <c r="Y32" i="10"/>
  <c r="Y31" i="10"/>
  <c r="Y30" i="10"/>
  <c r="Y29" i="10"/>
  <c r="Y28" i="10"/>
  <c r="Y27" i="10"/>
  <c r="Y26" i="10"/>
  <c r="AA26" i="10"/>
  <c r="X19" i="10"/>
  <c r="V38" i="8"/>
  <c r="Y32" i="8"/>
  <c r="Y31" i="8"/>
  <c r="Y30" i="8"/>
  <c r="Y29" i="8"/>
  <c r="Y28" i="8"/>
  <c r="Y27" i="8"/>
  <c r="Y26" i="8"/>
  <c r="AA26" i="8" s="1"/>
  <c r="X19" i="8"/>
  <c r="D17" i="52" s="1"/>
  <c r="V38" i="7"/>
  <c r="Y32" i="7"/>
  <c r="Y31" i="7"/>
  <c r="Y30" i="7"/>
  <c r="Y29" i="7"/>
  <c r="Y28" i="7"/>
  <c r="Y27" i="7"/>
  <c r="AA26" i="7" s="1"/>
  <c r="Y26" i="7"/>
  <c r="X19" i="7"/>
  <c r="V38" i="6"/>
  <c r="Y32" i="6"/>
  <c r="Y31" i="6"/>
  <c r="Y30" i="6"/>
  <c r="Y29" i="6"/>
  <c r="AA26" i="6" s="1"/>
  <c r="Y28" i="6"/>
  <c r="Y27" i="6"/>
  <c r="Y26" i="6"/>
  <c r="X19" i="6"/>
  <c r="D15" i="52" s="1"/>
  <c r="AA26" i="11"/>
  <c r="AA26" i="15"/>
  <c r="V38" i="1"/>
  <c r="Y32" i="1"/>
  <c r="Y31" i="1"/>
  <c r="Y30" i="1"/>
  <c r="Y29" i="1"/>
  <c r="Y28" i="1"/>
  <c r="Y27" i="1"/>
  <c r="Y26" i="1"/>
  <c r="AA26" i="1" s="1"/>
  <c r="X19" i="1"/>
  <c r="D23" i="52"/>
  <c r="D19" i="52"/>
  <c r="D25" i="52"/>
  <c r="D22" i="52"/>
  <c r="D20" i="52"/>
  <c r="D11" i="52"/>
  <c r="E22" i="5"/>
  <c r="E21" i="5"/>
  <c r="E20" i="5"/>
  <c r="E19" i="5"/>
  <c r="E18" i="5"/>
  <c r="E17" i="5"/>
  <c r="E16" i="5"/>
  <c r="E15" i="5"/>
  <c r="E14" i="5"/>
  <c r="E13" i="5"/>
  <c r="E12" i="5"/>
  <c r="E11" i="5"/>
  <c r="E10" i="5"/>
  <c r="E6" i="5"/>
  <c r="E5" i="5"/>
  <c r="E4" i="5"/>
  <c r="E3" i="5"/>
  <c r="C26" i="52"/>
  <c r="C25" i="52"/>
  <c r="C24" i="52"/>
  <c r="C23" i="52"/>
  <c r="C22" i="52"/>
  <c r="C21" i="52"/>
  <c r="C20" i="52"/>
  <c r="C19" i="52"/>
  <c r="C18" i="52"/>
  <c r="C17" i="52"/>
  <c r="C16" i="52"/>
  <c r="C15" i="52"/>
  <c r="C14" i="52"/>
  <c r="C13" i="52"/>
  <c r="C12" i="52"/>
  <c r="B26" i="52"/>
  <c r="B25" i="52"/>
  <c r="B24" i="52"/>
  <c r="B23" i="52"/>
  <c r="B22" i="52"/>
  <c r="B21" i="52"/>
  <c r="B20" i="52"/>
  <c r="B19" i="52"/>
  <c r="B18" i="52"/>
  <c r="B17" i="52"/>
  <c r="B16" i="52"/>
  <c r="B15" i="52"/>
  <c r="B14" i="52"/>
  <c r="B13" i="52"/>
  <c r="B12" i="52"/>
  <c r="C11" i="52"/>
  <c r="B11" i="52"/>
  <c r="G66" i="52"/>
  <c r="D66" i="52"/>
  <c r="E63" i="52"/>
  <c r="F64" i="52"/>
  <c r="K64" i="52"/>
  <c r="F63" i="52"/>
  <c r="L63" i="52"/>
  <c r="O62" i="52"/>
  <c r="F62" i="52"/>
  <c r="L62" i="52"/>
  <c r="E62" i="52"/>
  <c r="F61" i="52"/>
  <c r="K61" i="52"/>
  <c r="I60" i="52"/>
  <c r="F60" i="52"/>
  <c r="L60" i="52"/>
  <c r="G53" i="52"/>
  <c r="D53" i="52"/>
  <c r="E51" i="52"/>
  <c r="F51" i="52"/>
  <c r="L51" i="52"/>
  <c r="F50" i="52"/>
  <c r="K50" i="52"/>
  <c r="E50" i="52"/>
  <c r="F49" i="52"/>
  <c r="L49" i="52"/>
  <c r="E49" i="52"/>
  <c r="F48" i="52"/>
  <c r="K48" i="52"/>
  <c r="E48" i="52"/>
  <c r="F47" i="52"/>
  <c r="L47" i="52"/>
  <c r="E47" i="52"/>
  <c r="F46" i="52"/>
  <c r="K46" i="52"/>
  <c r="E46" i="52"/>
  <c r="I45" i="52"/>
  <c r="F45" i="52"/>
  <c r="J45" i="52"/>
  <c r="E45" i="52"/>
  <c r="F44" i="52"/>
  <c r="K44" i="52"/>
  <c r="E44" i="52"/>
  <c r="F43" i="52"/>
  <c r="L43" i="52"/>
  <c r="E43" i="52"/>
  <c r="F42" i="52"/>
  <c r="K42" i="52"/>
  <c r="E42" i="52"/>
  <c r="I41" i="52"/>
  <c r="F41" i="52"/>
  <c r="J41" i="52"/>
  <c r="E41" i="52"/>
  <c r="F40" i="52"/>
  <c r="K40" i="52"/>
  <c r="E40" i="52"/>
  <c r="F39" i="52"/>
  <c r="L39" i="52"/>
  <c r="E39" i="52"/>
  <c r="L38" i="52"/>
  <c r="F38" i="52"/>
  <c r="K38" i="52"/>
  <c r="E38" i="52"/>
  <c r="F37" i="52"/>
  <c r="J37" i="52"/>
  <c r="E37" i="52"/>
  <c r="F36" i="52"/>
  <c r="K36" i="52"/>
  <c r="E36" i="52"/>
  <c r="F35" i="52"/>
  <c r="L35" i="52"/>
  <c r="E35" i="52"/>
  <c r="L34" i="52"/>
  <c r="F34" i="52"/>
  <c r="K34" i="52"/>
  <c r="E34" i="52"/>
  <c r="F33" i="52"/>
  <c r="J33" i="52"/>
  <c r="E33" i="52"/>
  <c r="F26" i="52"/>
  <c r="L26" i="52"/>
  <c r="F25" i="52"/>
  <c r="K25" i="52"/>
  <c r="I24" i="52"/>
  <c r="F24" i="52"/>
  <c r="J24" i="52"/>
  <c r="J23" i="52"/>
  <c r="F23" i="52"/>
  <c r="K23" i="52"/>
  <c r="F22" i="52"/>
  <c r="L22" i="52"/>
  <c r="F21" i="52"/>
  <c r="K21" i="52"/>
  <c r="I20" i="52"/>
  <c r="F20" i="52"/>
  <c r="J20" i="52"/>
  <c r="O19" i="52"/>
  <c r="F19" i="52"/>
  <c r="J19" i="52"/>
  <c r="F18" i="52"/>
  <c r="K18" i="52"/>
  <c r="F17" i="52"/>
  <c r="L17" i="52"/>
  <c r="L16" i="52"/>
  <c r="F16" i="52"/>
  <c r="K16" i="52"/>
  <c r="O15" i="52"/>
  <c r="F15" i="52"/>
  <c r="K15" i="52"/>
  <c r="I14" i="52"/>
  <c r="F14" i="52"/>
  <c r="J14" i="52"/>
  <c r="O13" i="52"/>
  <c r="F13" i="52"/>
  <c r="J13" i="52"/>
  <c r="F12" i="52"/>
  <c r="K12" i="52"/>
  <c r="F11" i="52"/>
  <c r="K11" i="52"/>
  <c r="D26" i="52"/>
  <c r="D24" i="52"/>
  <c r="D21" i="52"/>
  <c r="D18" i="52"/>
  <c r="D16" i="52"/>
  <c r="D13" i="52"/>
  <c r="I12" i="52"/>
  <c r="I18" i="52"/>
  <c r="L42" i="52"/>
  <c r="H48" i="52"/>
  <c r="J48" i="52"/>
  <c r="J60" i="52"/>
  <c r="J61" i="52"/>
  <c r="H12" i="52"/>
  <c r="J12" i="52"/>
  <c r="I13" i="52"/>
  <c r="H18" i="52"/>
  <c r="J18" i="52"/>
  <c r="I19" i="52"/>
  <c r="I33" i="52"/>
  <c r="I37" i="52"/>
  <c r="I48" i="52"/>
  <c r="L36" i="52"/>
  <c r="H21" i="52"/>
  <c r="L23" i="52"/>
  <c r="H36" i="52"/>
  <c r="H40" i="52"/>
  <c r="H44" i="52"/>
  <c r="I49" i="52"/>
  <c r="J50" i="52"/>
  <c r="E60" i="52"/>
  <c r="E61" i="52"/>
  <c r="H64" i="52"/>
  <c r="L12" i="52"/>
  <c r="J15" i="52"/>
  <c r="H16" i="52"/>
  <c r="L18" i="52"/>
  <c r="J21" i="52"/>
  <c r="H23" i="52"/>
  <c r="J25" i="52"/>
  <c r="H34" i="52"/>
  <c r="I36" i="52"/>
  <c r="H38" i="52"/>
  <c r="I40" i="52"/>
  <c r="H42" i="52"/>
  <c r="I44" i="52"/>
  <c r="J46" i="52"/>
  <c r="L48" i="52"/>
  <c r="J49" i="52"/>
  <c r="I64" i="52"/>
  <c r="L40" i="52"/>
  <c r="L44" i="52"/>
  <c r="H15" i="52"/>
  <c r="H25" i="52"/>
  <c r="E53" i="52"/>
  <c r="L15" i="52"/>
  <c r="J16" i="52"/>
  <c r="L21" i="52"/>
  <c r="I23" i="52"/>
  <c r="L25" i="52"/>
  <c r="J34" i="52"/>
  <c r="J36" i="52"/>
  <c r="J38" i="52"/>
  <c r="J40" i="52"/>
  <c r="J42" i="52"/>
  <c r="J44" i="52"/>
  <c r="L64" i="52"/>
  <c r="L11" i="52"/>
  <c r="H11" i="52"/>
  <c r="J11" i="52"/>
  <c r="I11" i="52"/>
  <c r="K43" i="52"/>
  <c r="K13" i="52"/>
  <c r="K14" i="52"/>
  <c r="I17" i="52"/>
  <c r="K19" i="52"/>
  <c r="K20" i="52"/>
  <c r="I22" i="52"/>
  <c r="K24" i="52"/>
  <c r="I26" i="52"/>
  <c r="K33" i="52"/>
  <c r="I35" i="52"/>
  <c r="K37" i="52"/>
  <c r="I39" i="52"/>
  <c r="K41" i="52"/>
  <c r="I43" i="52"/>
  <c r="K45" i="52"/>
  <c r="H46" i="52"/>
  <c r="L46" i="52"/>
  <c r="I47" i="52"/>
  <c r="K49" i="52"/>
  <c r="H50" i="52"/>
  <c r="L50" i="52"/>
  <c r="I51" i="52"/>
  <c r="K60" i="52"/>
  <c r="H61" i="52"/>
  <c r="L61" i="52"/>
  <c r="I62" i="52"/>
  <c r="I63" i="52"/>
  <c r="E64" i="52"/>
  <c r="J64" i="52"/>
  <c r="K17" i="52"/>
  <c r="K22" i="52"/>
  <c r="K26" i="52"/>
  <c r="K35" i="52"/>
  <c r="K39" i="52"/>
  <c r="K51" i="52"/>
  <c r="H13" i="52"/>
  <c r="L13" i="52"/>
  <c r="H14" i="52"/>
  <c r="L14" i="52"/>
  <c r="I15" i="52"/>
  <c r="I16" i="52"/>
  <c r="J17" i="52"/>
  <c r="H19" i="52"/>
  <c r="L19" i="52"/>
  <c r="H20" i="52"/>
  <c r="L20" i="52"/>
  <c r="I21" i="52"/>
  <c r="J22" i="52"/>
  <c r="H24" i="52"/>
  <c r="L24" i="52"/>
  <c r="I25" i="52"/>
  <c r="J26" i="52"/>
  <c r="H33" i="52"/>
  <c r="L33" i="52"/>
  <c r="I34" i="52"/>
  <c r="J35" i="52"/>
  <c r="H37" i="52"/>
  <c r="L37" i="52"/>
  <c r="I38" i="52"/>
  <c r="J39" i="52"/>
  <c r="H41" i="52"/>
  <c r="L41" i="52"/>
  <c r="I42" i="52"/>
  <c r="J43" i="52"/>
  <c r="H45" i="52"/>
  <c r="L45" i="52"/>
  <c r="I46" i="52"/>
  <c r="J47" i="52"/>
  <c r="H49" i="52"/>
  <c r="I50" i="52"/>
  <c r="J51" i="52"/>
  <c r="H60" i="52"/>
  <c r="I61" i="52"/>
  <c r="J62" i="52"/>
  <c r="J66" i="52"/>
  <c r="J63" i="52"/>
  <c r="K47" i="52"/>
  <c r="K62" i="52"/>
  <c r="K63" i="52"/>
  <c r="H17" i="52"/>
  <c r="H22" i="52"/>
  <c r="H26" i="52"/>
  <c r="H35" i="52"/>
  <c r="H39" i="52"/>
  <c r="H43" i="52"/>
  <c r="H47" i="52"/>
  <c r="H51" i="52"/>
  <c r="H62" i="52"/>
  <c r="H63" i="52"/>
  <c r="V38" i="27"/>
  <c r="Y32" i="27"/>
  <c r="Y31" i="27"/>
  <c r="Y30" i="27"/>
  <c r="Y29" i="27"/>
  <c r="Y28" i="27"/>
  <c r="Y27" i="27"/>
  <c r="Y26" i="27"/>
  <c r="AA26" i="27"/>
  <c r="X19" i="27"/>
  <c r="AM4" i="27"/>
  <c r="V38" i="51"/>
  <c r="Y32" i="51"/>
  <c r="Y31" i="51"/>
  <c r="Y30" i="51"/>
  <c r="Y29" i="51"/>
  <c r="Y28" i="51"/>
  <c r="Y27" i="51"/>
  <c r="Y26" i="51"/>
  <c r="X19" i="51"/>
  <c r="AM4" i="51"/>
  <c r="V38" i="50"/>
  <c r="Y32" i="50"/>
  <c r="Y31" i="50"/>
  <c r="Y30" i="50"/>
  <c r="Y29" i="50"/>
  <c r="Y28" i="50"/>
  <c r="Y27" i="50"/>
  <c r="Y26" i="50"/>
  <c r="X19" i="50"/>
  <c r="AM4" i="50"/>
  <c r="V38" i="49"/>
  <c r="Y32" i="49"/>
  <c r="Y31" i="49"/>
  <c r="Y30" i="49"/>
  <c r="Y29" i="49"/>
  <c r="Y28" i="49"/>
  <c r="Y27" i="49"/>
  <c r="Y26" i="49"/>
  <c r="X19" i="49"/>
  <c r="AM4" i="49"/>
  <c r="V38" i="48"/>
  <c r="Y32" i="48"/>
  <c r="Y31" i="48"/>
  <c r="Y30" i="48"/>
  <c r="Y29" i="48"/>
  <c r="Y28" i="48"/>
  <c r="Y27" i="48"/>
  <c r="Y26" i="48"/>
  <c r="X19" i="48"/>
  <c r="AM4" i="48"/>
  <c r="V38" i="47"/>
  <c r="Y32" i="47"/>
  <c r="Y31" i="47"/>
  <c r="Y30" i="47"/>
  <c r="Y29" i="47"/>
  <c r="Y28" i="47"/>
  <c r="Y27" i="47"/>
  <c r="Y26" i="47"/>
  <c r="X19" i="47"/>
  <c r="AM4" i="47"/>
  <c r="V38" i="46"/>
  <c r="Y32" i="46"/>
  <c r="Y31" i="46"/>
  <c r="Y30" i="46"/>
  <c r="Y29" i="46"/>
  <c r="Y28" i="46"/>
  <c r="Y27" i="46"/>
  <c r="Y26" i="46"/>
  <c r="X19" i="46"/>
  <c r="AM4" i="46"/>
  <c r="V38" i="45"/>
  <c r="Y32" i="45"/>
  <c r="Y31" i="45"/>
  <c r="Y30" i="45"/>
  <c r="Y29" i="45"/>
  <c r="Y28" i="45"/>
  <c r="Y27" i="45"/>
  <c r="Y26" i="45"/>
  <c r="AA26" i="45"/>
  <c r="X19" i="45"/>
  <c r="AM4" i="45"/>
  <c r="V38" i="44"/>
  <c r="Y32" i="44"/>
  <c r="Y31" i="44"/>
  <c r="Y30" i="44"/>
  <c r="Y29" i="44"/>
  <c r="Y28" i="44"/>
  <c r="Y27" i="44"/>
  <c r="Y26" i="44"/>
  <c r="X19" i="44"/>
  <c r="AM4" i="44"/>
  <c r="V38" i="43"/>
  <c r="Y32" i="43"/>
  <c r="Y31" i="43"/>
  <c r="Y30" i="43"/>
  <c r="Y29" i="43"/>
  <c r="Y28" i="43"/>
  <c r="Y27" i="43"/>
  <c r="Y26" i="43"/>
  <c r="X19" i="43"/>
  <c r="AM4" i="43"/>
  <c r="V38" i="42"/>
  <c r="Y32" i="42"/>
  <c r="Y31" i="42"/>
  <c r="Y30" i="42"/>
  <c r="Y29" i="42"/>
  <c r="Y28" i="42"/>
  <c r="Y27" i="42"/>
  <c r="Y26" i="42"/>
  <c r="X19" i="42"/>
  <c r="AM4" i="42"/>
  <c r="V38" i="41"/>
  <c r="Y32" i="41"/>
  <c r="Y31" i="41"/>
  <c r="Y30" i="41"/>
  <c r="Y29" i="41"/>
  <c r="Y28" i="41"/>
  <c r="Y27" i="41"/>
  <c r="Y26" i="41"/>
  <c r="X19" i="41"/>
  <c r="AM4" i="41"/>
  <c r="V38" i="40"/>
  <c r="Y32" i="40"/>
  <c r="Y31" i="40"/>
  <c r="Y30" i="40"/>
  <c r="Y29" i="40"/>
  <c r="Y28" i="40"/>
  <c r="Y27" i="40"/>
  <c r="Y26" i="40"/>
  <c r="AA26" i="40"/>
  <c r="X19" i="40"/>
  <c r="AM4" i="40"/>
  <c r="V38" i="39"/>
  <c r="Y32" i="39"/>
  <c r="Y31" i="39"/>
  <c r="Y30" i="39"/>
  <c r="Y29" i="39"/>
  <c r="Y28" i="39"/>
  <c r="Y27" i="39"/>
  <c r="Y26" i="39"/>
  <c r="X19" i="39"/>
  <c r="AM4" i="39"/>
  <c r="V38" i="38"/>
  <c r="Y32" i="38"/>
  <c r="Y31" i="38"/>
  <c r="Y30" i="38"/>
  <c r="Y29" i="38"/>
  <c r="Y28" i="38"/>
  <c r="Y27" i="38"/>
  <c r="Y26" i="38"/>
  <c r="AA26" i="38"/>
  <c r="X19" i="38"/>
  <c r="AM4" i="38"/>
  <c r="V38" i="37"/>
  <c r="Y32" i="37"/>
  <c r="Y31" i="37"/>
  <c r="Y30" i="37"/>
  <c r="Y29" i="37"/>
  <c r="Y28" i="37"/>
  <c r="Y27" i="37"/>
  <c r="Y26" i="37"/>
  <c r="X19" i="37"/>
  <c r="AM4" i="37"/>
  <c r="V38" i="36"/>
  <c r="Y32" i="36"/>
  <c r="Y31" i="36"/>
  <c r="Y30" i="36"/>
  <c r="Y29" i="36"/>
  <c r="Y28" i="36"/>
  <c r="Y27" i="36"/>
  <c r="Y26" i="36"/>
  <c r="X19" i="36"/>
  <c r="AM4" i="36"/>
  <c r="V38" i="35"/>
  <c r="Y32" i="35"/>
  <c r="Y31" i="35"/>
  <c r="Y30" i="35"/>
  <c r="Y29" i="35"/>
  <c r="Y28" i="35"/>
  <c r="Y27" i="35"/>
  <c r="Y26" i="35"/>
  <c r="X19" i="35"/>
  <c r="AM4" i="35"/>
  <c r="V38" i="34"/>
  <c r="Y32" i="34"/>
  <c r="Y31" i="34"/>
  <c r="Y30" i="34"/>
  <c r="Y29" i="34"/>
  <c r="Y28" i="34"/>
  <c r="Y27" i="34"/>
  <c r="Y26" i="34"/>
  <c r="X19" i="34"/>
  <c r="AM4" i="34"/>
  <c r="V38" i="33"/>
  <c r="Y32" i="33"/>
  <c r="Y31" i="33"/>
  <c r="Y30" i="33"/>
  <c r="Y29" i="33"/>
  <c r="Y28" i="33"/>
  <c r="Y27" i="33"/>
  <c r="Y26" i="33"/>
  <c r="X19" i="33"/>
  <c r="AM4" i="33"/>
  <c r="V38" i="32"/>
  <c r="Y32" i="32"/>
  <c r="Y31" i="32"/>
  <c r="Y30" i="32"/>
  <c r="Y29" i="32"/>
  <c r="Y28" i="32"/>
  <c r="Y27" i="32"/>
  <c r="Y26" i="32"/>
  <c r="X19" i="32"/>
  <c r="AM4" i="32"/>
  <c r="V38" i="31"/>
  <c r="Y32" i="31"/>
  <c r="Y31" i="31"/>
  <c r="Y30" i="31"/>
  <c r="Y29" i="31"/>
  <c r="Y28" i="31"/>
  <c r="Y27" i="31"/>
  <c r="Y26" i="31"/>
  <c r="X19" i="31"/>
  <c r="AM4" i="31"/>
  <c r="V38" i="30"/>
  <c r="Y32" i="30"/>
  <c r="Y31" i="30"/>
  <c r="Y30" i="30"/>
  <c r="Y29" i="30"/>
  <c r="Y28" i="30"/>
  <c r="Y27" i="30"/>
  <c r="Y26" i="30"/>
  <c r="X19" i="30"/>
  <c r="AM4" i="30"/>
  <c r="V38" i="29"/>
  <c r="Y32" i="29"/>
  <c r="Y31" i="29"/>
  <c r="Y30" i="29"/>
  <c r="Y29" i="29"/>
  <c r="Y28" i="29"/>
  <c r="Y27" i="29"/>
  <c r="Y26" i="29"/>
  <c r="AA26" i="29"/>
  <c r="X19" i="29"/>
  <c r="AM4" i="29"/>
  <c r="V38" i="25"/>
  <c r="Y32" i="25"/>
  <c r="Y31" i="25"/>
  <c r="Y30" i="25"/>
  <c r="Y29" i="25"/>
  <c r="Y28" i="25"/>
  <c r="Y27" i="25"/>
  <c r="Y26" i="25"/>
  <c r="AA26" i="25" s="1"/>
  <c r="X19" i="25"/>
  <c r="I66" i="52"/>
  <c r="L66" i="52"/>
  <c r="K28" i="52"/>
  <c r="AA26" i="31"/>
  <c r="AA26" i="33"/>
  <c r="J53" i="52"/>
  <c r="E66" i="52"/>
  <c r="AA26" i="37"/>
  <c r="AA26" i="41"/>
  <c r="AA26" i="47"/>
  <c r="AA26" i="49"/>
  <c r="I53" i="52"/>
  <c r="K66" i="52"/>
  <c r="J28" i="52"/>
  <c r="L53" i="52"/>
  <c r="K53" i="52"/>
  <c r="L28" i="52"/>
  <c r="I28" i="52"/>
  <c r="AA26" i="32"/>
  <c r="AA26" i="39"/>
  <c r="AA26" i="34"/>
  <c r="AA26" i="36"/>
  <c r="AA26" i="43"/>
  <c r="AA26" i="50"/>
  <c r="AA26" i="35"/>
  <c r="AA26" i="42"/>
  <c r="AA26" i="44"/>
  <c r="AA26" i="51"/>
  <c r="AA26" i="30"/>
  <c r="AA26" i="46"/>
  <c r="AA26" i="48"/>
  <c r="H78" i="52"/>
  <c r="K78" i="52"/>
  <c r="H73" i="52"/>
  <c r="AA26" i="26" l="1"/>
  <c r="AA26" i="28"/>
  <c r="H69" i="52"/>
  <c r="K71" i="52" s="1"/>
  <c r="D28" i="52"/>
  <c r="E15" i="52" s="1"/>
  <c r="G28" i="52"/>
  <c r="E17" i="52" l="1"/>
  <c r="E16" i="52"/>
  <c r="E21" i="52"/>
  <c r="E26" i="52"/>
  <c r="E24" i="52"/>
  <c r="E13" i="52"/>
  <c r="E11" i="52"/>
  <c r="E25" i="52"/>
  <c r="E20" i="52"/>
  <c r="E12" i="52"/>
  <c r="E22" i="52"/>
  <c r="E23" i="52"/>
  <c r="E18" i="52"/>
  <c r="E14" i="52"/>
  <c r="E19" i="52"/>
  <c r="E28" i="52" l="1"/>
</calcChain>
</file>

<file path=xl/sharedStrings.xml><?xml version="1.0" encoding="utf-8"?>
<sst xmlns="http://schemas.openxmlformats.org/spreadsheetml/2006/main" count="7249" uniqueCount="353">
  <si>
    <t>Unità Organizzativa</t>
  </si>
  <si>
    <t>Dirigente - Resp. Serv.:</t>
  </si>
  <si>
    <t>Cod.</t>
  </si>
  <si>
    <t>Missione</t>
  </si>
  <si>
    <t xml:space="preserve">Servizi istituzionali e generali di gestione.                                                                                                                                                       </t>
  </si>
  <si>
    <t>0.1</t>
  </si>
  <si>
    <t>Programma</t>
  </si>
  <si>
    <t>Organi istituzionali</t>
  </si>
  <si>
    <t>Durata</t>
  </si>
  <si>
    <t>P</t>
  </si>
  <si>
    <t>Oggetto</t>
  </si>
  <si>
    <t>Risultato Atteso</t>
  </si>
  <si>
    <t xml:space="preserve"> Peso Obiettivo</t>
  </si>
  <si>
    <t>Variabili</t>
  </si>
  <si>
    <t>Rilevanza</t>
  </si>
  <si>
    <t>Esito Pesatura</t>
  </si>
  <si>
    <t>Alto</t>
  </si>
  <si>
    <t>Medio</t>
  </si>
  <si>
    <t>Basso</t>
  </si>
  <si>
    <t>Importanza</t>
  </si>
  <si>
    <t>Impatto Esterno</t>
  </si>
  <si>
    <t>Complessità</t>
  </si>
  <si>
    <t>Realizzabilità</t>
  </si>
  <si>
    <t>Sistema di Misurazione</t>
  </si>
  <si>
    <t>Descrizione Indicatore</t>
  </si>
  <si>
    <t>Resp. Rilevazione</t>
  </si>
  <si>
    <t xml:space="preserve">Previsto   </t>
  </si>
  <si>
    <t>Verificato</t>
  </si>
  <si>
    <t>Delta</t>
  </si>
  <si>
    <t>Esito Complessivo</t>
  </si>
  <si>
    <t>Dir - P.O.</t>
  </si>
  <si>
    <t>Termine previsto per la conclusione/conseguimento dell'obiettivo</t>
  </si>
  <si>
    <t>Risorse umane impegnate</t>
  </si>
  <si>
    <t>Dip.</t>
  </si>
  <si>
    <t>Risorse Assegnate al Programma</t>
  </si>
  <si>
    <t>Risorse Obiettivo</t>
  </si>
  <si>
    <t>Indice di assorbimento programmato</t>
  </si>
  <si>
    <t>Indice di assorbimento effettivo</t>
  </si>
  <si>
    <t>Revisione Obiettivo</t>
  </si>
  <si>
    <t>Descrizione</t>
  </si>
  <si>
    <t>Delibera di Revisione</t>
  </si>
  <si>
    <t>Performance Individuale</t>
  </si>
  <si>
    <r>
      <rPr>
        <b/>
        <sz val="11"/>
        <color theme="1"/>
        <rFont val="Garamond"/>
        <family val="1"/>
      </rPr>
      <t>Conformità Qualitativa:</t>
    </r>
    <r>
      <rPr>
        <sz val="11"/>
        <color theme="1"/>
        <rFont val="Garamond"/>
        <family val="1"/>
      </rPr>
      <t xml:space="preserve"> Grado di soddisfazione del Sindaco/Assessore di riferimento in relazione alle modalità di prediposizione delle fasi operative dell'obiettivo e della sua gestione e della qualità del prodotto finale</t>
    </r>
  </si>
  <si>
    <r>
      <rPr>
        <b/>
        <sz val="11"/>
        <color theme="1"/>
        <rFont val="Garamond"/>
        <family val="1"/>
      </rPr>
      <t>Conformità qualitativa</t>
    </r>
    <r>
      <rPr>
        <sz val="11"/>
        <color theme="1"/>
        <rFont val="Garamond"/>
        <family val="1"/>
      </rPr>
      <t>: a) dell'azione amministrativa agli indirizzi ricevuti; b) correttezza delle procedure seguite; c) assenze di rinvii per cause ascrivibili al Responsabile o Dirigente; d) assenza di casi di rilavorazione; assenza di contenziosi per cause ascrivibili al Responsabile o Dirigente;</t>
    </r>
  </si>
  <si>
    <r>
      <rPr>
        <b/>
        <sz val="11"/>
        <color theme="1"/>
        <rFont val="Garamond"/>
        <family val="1"/>
      </rPr>
      <t>Conformità economico - finanziaria</t>
    </r>
    <r>
      <rPr>
        <sz val="11"/>
        <color theme="1"/>
        <rFont val="Garamond"/>
        <family val="1"/>
      </rPr>
      <t>: risorse effettivamente spese/risorse programmate</t>
    </r>
  </si>
  <si>
    <t>Obiettivo Operativo</t>
  </si>
  <si>
    <t>Obiettivo Performance</t>
  </si>
  <si>
    <t>Programmazione Temporale Obiettivo:</t>
  </si>
  <si>
    <t>0.2</t>
  </si>
  <si>
    <t>Rifiuti</t>
  </si>
  <si>
    <t>0.3</t>
  </si>
  <si>
    <t>Servizio idrico integrato</t>
  </si>
  <si>
    <t>0.4</t>
  </si>
  <si>
    <t>Aree protette, parchi naturali, protezione naturalistica e forestazione</t>
  </si>
  <si>
    <t>0.5</t>
  </si>
  <si>
    <t>Tutela e valorizzazione delle risorse idriche</t>
  </si>
  <si>
    <t>0.6</t>
  </si>
  <si>
    <t>Qualità dell'aria e riduzione dell'inquinamento</t>
  </si>
  <si>
    <t>0.8</t>
  </si>
  <si>
    <t>Ricerca e innovazione</t>
  </si>
  <si>
    <t>Reti e altri servizi di pubblica utilità</t>
  </si>
  <si>
    <t xml:space="preserve">Comune di </t>
  </si>
  <si>
    <r>
      <rPr>
        <b/>
        <sz val="11"/>
        <color theme="1"/>
        <rFont val="Garamond"/>
        <family val="1"/>
      </rPr>
      <t>Conformità operativa</t>
    </r>
    <r>
      <rPr>
        <sz val="11"/>
        <color theme="1"/>
        <rFont val="Garamond"/>
        <family val="1"/>
      </rPr>
      <t xml:space="preserve">  (efficacacia): Risultato conseguito (output)/Risultato Atteso</t>
    </r>
  </si>
  <si>
    <r>
      <rPr>
        <b/>
        <sz val="11"/>
        <color theme="1"/>
        <rFont val="Garamond"/>
        <family val="1"/>
      </rPr>
      <t>Conformità temporale</t>
    </r>
    <r>
      <rPr>
        <sz val="11"/>
        <color theme="1"/>
        <rFont val="Garamond"/>
        <family val="1"/>
      </rPr>
      <t>: termine effettivo di conclusione dell'obiettivo/termine previsto per la conclusione - conseguimento dell'obiettivo</t>
    </r>
  </si>
  <si>
    <r>
      <rPr>
        <b/>
        <sz val="11"/>
        <color theme="1"/>
        <rFont val="Garamond"/>
        <family val="1"/>
      </rPr>
      <t>Conformità di impatto</t>
    </r>
    <r>
      <rPr>
        <sz val="11"/>
        <color theme="1"/>
        <rFont val="Garamond"/>
        <family val="1"/>
      </rPr>
      <t xml:space="preserve"> (outcome): Effetti raggiunti/Effetti attesi</t>
    </r>
  </si>
  <si>
    <t>x</t>
  </si>
  <si>
    <t>Comune di:                                                                  Programamzione Obiettivi 2016</t>
  </si>
  <si>
    <t>Tecn.</t>
  </si>
  <si>
    <t>Amm.</t>
  </si>
  <si>
    <t>Cont.</t>
  </si>
  <si>
    <t>Soc.</t>
  </si>
  <si>
    <t>Pol.</t>
  </si>
  <si>
    <t>Casa circondariale e altri servizi</t>
  </si>
  <si>
    <t>Programmi</t>
  </si>
  <si>
    <t>Missioni</t>
  </si>
  <si>
    <t>0.7</t>
  </si>
  <si>
    <t>0.9</t>
  </si>
  <si>
    <t>Servizi istituzionali, generali e di gestione</t>
  </si>
  <si>
    <t>Giustizia</t>
  </si>
  <si>
    <t>Ordine pubblico e sicurezza</t>
  </si>
  <si>
    <t>Istruzione e diritto allo studio</t>
  </si>
  <si>
    <t>Tutela e valorizzazione dei beni e delle attività culturali</t>
  </si>
  <si>
    <t>Politiche giovanili, sport e tempo libero</t>
  </si>
  <si>
    <t>Turismo</t>
  </si>
  <si>
    <t>Assetto del territorio ed edilizia abitativa</t>
  </si>
  <si>
    <t>Sviluppo sostenibile e tutela del territorio e dell'ambiente</t>
  </si>
  <si>
    <t>Trasporti e diritto alla mobilità</t>
  </si>
  <si>
    <t>Soccorso civile</t>
  </si>
  <si>
    <t>Diritti sociali, politiche sociali e famiglia</t>
  </si>
  <si>
    <t>Tutela della salute</t>
  </si>
  <si>
    <t>Sviluppo economico e competitività</t>
  </si>
  <si>
    <t>Politiche per il lavoro e la formazione professionale</t>
  </si>
  <si>
    <t>Agricoltura, politiche agroalimentari e pesca</t>
  </si>
  <si>
    <t>Energia e diversificazione delle fonti energetiche</t>
  </si>
  <si>
    <t>Relazioni con le altre autonomie territoriali e locali</t>
  </si>
  <si>
    <t>Relazioni internazionali</t>
  </si>
  <si>
    <t>Fondi e accantonamenti</t>
  </si>
  <si>
    <t>Debito pubblico</t>
  </si>
  <si>
    <t>Anticipazioni finanziarie</t>
  </si>
  <si>
    <t>Servizi per conto terzi</t>
  </si>
  <si>
    <t>Segreteria generale</t>
  </si>
  <si>
    <t>Gestione economica, finanziaria, programmazione e provveditorato</t>
  </si>
  <si>
    <t>Gestione delle entrate tributarie e servizi fiscal</t>
  </si>
  <si>
    <t>Gestione dei beni demaniali e patrimo</t>
  </si>
  <si>
    <t>Ufficio tecnico</t>
  </si>
  <si>
    <t>Elezioni e consultazioni popolari - Anagrafe e stato civile</t>
  </si>
  <si>
    <t>Statistica e sistemi informativi</t>
  </si>
  <si>
    <t>Assistenza tecnico-amministrativa agli enti locali</t>
  </si>
  <si>
    <t>Risorse umane</t>
  </si>
  <si>
    <t>Altri servizi generali</t>
  </si>
  <si>
    <t>Uffici giudiziari</t>
  </si>
  <si>
    <t>Polizia locale e amministrativa</t>
  </si>
  <si>
    <t>Sistema integrato di sicurezza urbana</t>
  </si>
  <si>
    <t>Istruzione prescolastica</t>
  </si>
  <si>
    <t>Altri ordini di istruzione non universitaria</t>
  </si>
  <si>
    <t>Istruzione universitaria</t>
  </si>
  <si>
    <t>Istruzione tecnica superiore</t>
  </si>
  <si>
    <t>Servizi ausiliari all’istruzione</t>
  </si>
  <si>
    <t>Diritto allo studio</t>
  </si>
  <si>
    <t>Valorizzazione dei beni di interesse storico</t>
  </si>
  <si>
    <t>Attività culturali e interventi diversi nel settore culturale</t>
  </si>
  <si>
    <t>Sport e tempo libero</t>
  </si>
  <si>
    <t>Giovani</t>
  </si>
  <si>
    <t>Sviluppo e valorizzazione del turismo</t>
  </si>
  <si>
    <t>Urbanistica e assetto del territorio</t>
  </si>
  <si>
    <t>Edilizia residenziale pubblica e locale e piani di edilizia economico-popolare</t>
  </si>
  <si>
    <t>Difesa del suolo</t>
  </si>
  <si>
    <t>Tutela, valorizzazione e recupero ambientale</t>
  </si>
  <si>
    <t>Sviluppo sostenibile territorio montano piccoli Comuni</t>
  </si>
  <si>
    <t>Trasporto ferroviario</t>
  </si>
  <si>
    <t>Trasporto pubblico locale</t>
  </si>
  <si>
    <t>Trasporto per vie d'acqua</t>
  </si>
  <si>
    <t>Altre modalità di trasporto</t>
  </si>
  <si>
    <t>Viabilità e infrastrutture stradali</t>
  </si>
  <si>
    <t>Sistema di protezione civile</t>
  </si>
  <si>
    <t>Interventi a seguito di calamità naturali</t>
  </si>
  <si>
    <t>Interventi per l'infanzia e i minori e per asili nido</t>
  </si>
  <si>
    <t>Interventi per la disabilità</t>
  </si>
  <si>
    <t>Interventi per gli anziani</t>
  </si>
  <si>
    <t>Interventi per soggetti a rischio di esclusione sociale</t>
  </si>
  <si>
    <t>Interventi per le famiglie</t>
  </si>
  <si>
    <t>Interventi per il diritto alla casa</t>
  </si>
  <si>
    <t>Programmazione e governo della rete dei servizi sociosanitari e sociali</t>
  </si>
  <si>
    <t>Cooperazione e associazionismo</t>
  </si>
  <si>
    <t>Servizio necroscopico e cimiteriale</t>
  </si>
  <si>
    <t>Industria, PMI e Artigianato</t>
  </si>
  <si>
    <t>Commercio - reti distributive - tutela dei consumatori</t>
  </si>
  <si>
    <t>Servizi per lo sviluppo del mercato del lavoro</t>
  </si>
  <si>
    <t>Formazione professionale</t>
  </si>
  <si>
    <t>Sostegno all'occupazione</t>
  </si>
  <si>
    <t>Sviluppo del settore agricolo e del sistema agroalimentare</t>
  </si>
  <si>
    <t>Caccia e pesca</t>
  </si>
  <si>
    <t>Fonti energetiche</t>
  </si>
  <si>
    <t>Relazioni finanziarie con le altre autonomie territoriali</t>
  </si>
  <si>
    <t>COMPORTAMENTO</t>
  </si>
  <si>
    <t>OGGETTO DELLA MISURAZIONE</t>
  </si>
  <si>
    <t>ENTE</t>
  </si>
  <si>
    <t>A -  Traduzione operativa dei piani e programmi della politica:</t>
  </si>
  <si>
    <t>A - Capacità di declinare in obiettivi concreti i piani e i programmi della politica;</t>
  </si>
  <si>
    <t>SERVIZIO:</t>
  </si>
  <si>
    <t xml:space="preserve">ANNO </t>
  </si>
  <si>
    <t>B -  Pianificazione, organizzazione e controllo:</t>
  </si>
  <si>
    <t xml:space="preserve">B -   saper definire e ridefinire costantemente l’ottimale piano delle azioni in relazione alle risorse disponibili e agli obiettivi di risultato oltre che alle condizioni di variabilità del contesto;
 capacità di organizzare efficacemente le proprie attività, con precisione, nel rispetto delle esigenze e delle priorità, fronteggiando anche situazioni impreviste;
</t>
  </si>
  <si>
    <t>DIRIGENTE/RESPONSABILE</t>
  </si>
  <si>
    <t>C -  Relazione e integrazione:</t>
  </si>
  <si>
    <t xml:space="preserve">C -  comunicazione e capacità relazionale con i  colleghi
 capacità di visione interfunzionale al fine di potenziare i processi di programmazione,  realizzazione e     rendicontazione;
 partecipazione alla vita organizzativa;
 integrazione con gli amministratori su obiettivi assegnati;
 capacità di lavorare in gruppo;
 capacità negoziale e gestione dei conflitti; 
 qualità delle relazioni interpersonali con colleghi e collaboratori; 
 qualità delle relazioni con utenti dei servizi ed altri interlocutori abituali);
 collaborazione ed integrazione nei processi di servizio;
</t>
  </si>
  <si>
    <t>D -  Innovatività:</t>
  </si>
  <si>
    <t xml:space="preserve">D -  iniziativa e propositività;
 capacità di risolvere i problemi;
 autonomia; 
 capacità di cogliere le opportunità delle innovazioni tecnologiche; 
 capacità di definire regole e modalità operative nuove;
 introduzione di strumenti gestionali innovativi;
</t>
  </si>
  <si>
    <t>PERFORMANCE INDIVIDUALE</t>
  </si>
  <si>
    <t>Peso Assoluto Obiettivo</t>
  </si>
  <si>
    <t>Peso % Obiettivo</t>
  </si>
  <si>
    <t>Fornule</t>
  </si>
  <si>
    <t>Risultato (%)</t>
  </si>
  <si>
    <t>Valutazione del risultato ottenuto - Percentuali di conseguimento</t>
  </si>
  <si>
    <t>NOTE</t>
  </si>
  <si>
    <t>E -  Gestione risorse economiche</t>
  </si>
  <si>
    <t xml:space="preserve">E -  capacità di standardizzare le procedure, finalizzandole al recupero dell’efficienza;
 rispetto dei vincoli finanziari;
 capacità di orientare e controllare l’efficienza e l’economicità dei servizi affidati a soggetti esterni all’organizzazione;
</t>
  </si>
  <si>
    <t>F - Orientamento alla qualità dei servizi</t>
  </si>
  <si>
    <t xml:space="preserve">F -  rispetto dei termini dei procedimenti
 presidio delle attività: comprensione e rimozione delle cause degli scostamenti dagli standard di servizio  rispettando i criteri quali – quantitativi;
 capacità di programmare e definire adeguati standard rispetto ai servizi erogati;
 capacità di organizzare e gestire i processi di lavoro per il raggiungimento degli obiettivi controllandone l’andamento;
 gestione efficace del tempo di lavoro rispetto agli obiettivi e supervisione della gestione del tempo di lavoro dei propri collaboratori; 
 capacità di limitare il contenzioso;
 capacità di orientare e controllare la qualità dei servizi affidati a soggetti esterni all’organizzazione;
</t>
  </si>
  <si>
    <t>G -  Capacità di interpretazione dei bisogni e programmazione dei servizi</t>
  </si>
  <si>
    <t xml:space="preserve">G -   capacità di analizzare il territorio, i fenomeni, lo scenario di riferimento e il contesto in cui la posizione opera rispetto alle funzioni assegnate;
 capacità di ripartire le risorse in funzione dei compiti assegnati al personale;
 orientamento ai bisogni dell’utenza e all’interazione con i soggetti del territorio o che influenzano i fenomeni interessanti la comunità;
 livello delle conoscenze rispetto alla posizione ricoperta; 
 sensibilità nell’attivazione di azioni e sistemi di benchmarking;
</t>
  </si>
  <si>
    <t>0% ÷ 20%</t>
  </si>
  <si>
    <t>21% ÷ 50%</t>
  </si>
  <si>
    <t xml:space="preserve"> 51% ÷ 70%</t>
  </si>
  <si>
    <t xml:space="preserve"> 71%÷90%</t>
  </si>
  <si>
    <t>91% ÷100%</t>
  </si>
  <si>
    <t>H -  Integrazione con gli amministratori su obiettivi assegnati, con i colleghi su obiettivi comuni</t>
  </si>
  <si>
    <t xml:space="preserve">H -   Capacità di creare occasioni di scambio e mantenere rapporti attivi e costruttivi con i colleghi e con gli amministratori;
 Capacità di prevenire ed individuare i momenti di difficoltà e fornire contributi concreti per il loro superamento; 
 Capacità di comprendere le divergenze e prevenire gli effetti di conflitto;
 Efficacia dell’assistenza agli organi di governo;
 Disponibilità ad adattare il tempo di lavoro agli obiettivi gestionali concordati e ad accogliere ulteriori esigenze dell’ente Attenzione alle necessità delle altre aree se (formalmente e informalmente) coinvolte in processi lavorativi trasversali rispetto alla propria;
 Predisposizione di dati e procedure all’interno della propria struttura in pre-visione di una loro ricaduta su altre aree;
</t>
  </si>
  <si>
    <t xml:space="preserve">Obiettivo di Performance </t>
  </si>
  <si>
    <t>Performance attesa</t>
  </si>
  <si>
    <t>Non Avviato</t>
  </si>
  <si>
    <t>Avviato</t>
  </si>
  <si>
    <t>Perseguito</t>
  </si>
  <si>
    <t>Parzialmente Raggiunto</t>
  </si>
  <si>
    <t>Pienamente Raggiunto</t>
  </si>
  <si>
    <t>I -  Analisi e soluzione dei problemi</t>
  </si>
  <si>
    <t>I -  Capacità di individuare le caratteristiche (variabili o costanti) dei problemi;
 Capacità di individuare (anche in modo creativo) ipotesi di soluzione rispetto alle cause;
 Capacità di definire le azioni da adottare;
 Capacità di reperire le risorse umane, strumentali e finanziarie; 
 Capacità di verificare l’efficacia della soluzione trovata;
 Capacità nell’identificazione ed eliminazione delle anomalie e dei ritardi;
 Capacità e tempestività nelle Risposte;</t>
  </si>
  <si>
    <t xml:space="preserve">L -  Capacità Negoziale </t>
  </si>
  <si>
    <t>L -   Capacità di concepire il conflitto come risorsa potenziale; 
 Capacità di tenere conto dei diversi interessi in gioco; 
 Capacità di elaborare e proporre mediazioni che tengano conto di tutti gli interessi in gioco;</t>
  </si>
  <si>
    <t>M -  Realizzazione</t>
  </si>
  <si>
    <t xml:space="preserve">M -   Capacità di raggiungere gli obiettivi predisponendo i processi di lavoro e controllandone l’andamento;
 Capacità di rispettare e far rispettare le scadenze concordate; 
 Capacità di realizzare gli obiettivi rispettando i criteri quali-quantitativi;
</t>
  </si>
  <si>
    <t>N -  Presidio delle Attività</t>
  </si>
  <si>
    <t xml:space="preserve">N -  Capacità di stabilire tempi e modi di verifica dei risultati delle attività assegnate
 Capacità di verificare i risultati
 Capacità di comprendere le cause dello scostamento rispetto all’obiettivo
 Capacità di apportare eventuali correttivi
 Capacità di fornire feed-back sui risultati
</t>
  </si>
  <si>
    <t>O -  Comunicazione</t>
  </si>
  <si>
    <t xml:space="preserve">O -  Capacità di adottare una modalità di ascolto attivo 
 Capacità di scegliere e predisporre codici e canali comunicativi coerenti con il contenuto e con gli interlocutori
 Capacità di essere chiari, concisi, completi 
 Capacità di adattare il linguaggio agli interlocutori
 Capacità di prevedere e comprendere il punto di vista dei diversi interlocutori
 Capacità di attivare azioni di verifica della comprensione dei messaggi
 Capacità di predisporre strategie e azioni di comunicazione istituzionale e di pubblicizzazione dei servizi
</t>
  </si>
  <si>
    <t>P -  Autonomia e Sviluppo</t>
  </si>
  <si>
    <t xml:space="preserve">P -  Capacità di produrre idee e progetti di sviluppo dei servizi della propria unità organizzativa
 Capacità di anticipare ed attuare cambiamenti organizzativi che comportino modificazioni e modernizzazioni con ricadute sull’operatività , sui procedimenti, sulle relazioni
 Capacità di sviluppare e controllare i flussi informativi circa i cambiamenti attuati 
 Capacità nell’identificazione e proposizione di obiettivi e progetti strategici 
 Capacità di pianificare il proprio lavoro al fine di garantire un corretto funzionamento dell’ente anche durante i periodi di sua assenza
</t>
  </si>
  <si>
    <t xml:space="preserve">Q - Gestione Risorse Umane </t>
  </si>
  <si>
    <t xml:space="preserve">Q -  Capacità di informare, comunicare e coinvolgere le risorse umane nel raggiungimento degli obiettivi individuali e di gruppo Capacità di motivare, coinvolgere, far crescere professionalmente il personale affidato stimolando un clima organizzativo favorevole alla produttività 
 Capacità assegnare ruoli, responsabilità ed obiettivi secondo la competenza e la maturità professionale del personale
 Capacità di definire programmi e flussi di lavoro, controllandone l’andamento 
 Capacità di valorizzare i propri collaboratori 
 Gestire le riunioni di lavoro finalizzandole all’obiettivo, alla crescita personale ed all’autonomia decisionale del personale Capacità di prevenire e mediare rispetto ad eventuali conflitti fra il personale
 Capacità di predisporre piani di carriera ed azioni formative per lo sviluppo del personale 
 Capacità di valutare i risultati raggiunti rispetto agli obiettivi assegnati e concordare i necessari correttivi
 Capacità di coordinare e di gestire con efficacia le riunioni di gruppo finalizzandole alla condivisione, alla crescita professionale ed alla autonomia decisionale e operativa dei collaboratori nell’ambito del loro ruolo
 Capacità di distribuire equamente i compiti e i carichi di lavoro fra i collaboratori
 Capacità di valutare in modo equo ed efficace le prestazioni dei propri collaboratori 
 Capacità di differenziare in maniera significativa le valutazioni dei collaboratori; 
 Capacità di individuare percorsi di sviluppo dei collaboratori ad alto potenziale
</t>
  </si>
  <si>
    <t>R -  Rapporti con l’utenza</t>
  </si>
  <si>
    <t xml:space="preserve">R -  Capacità di ascolto dei destinatari e di sviluppare orientamenti all’utente
 Capacità di gestire i rapporti, anche contrattuali, con interlocutori esterni
 Organizzazione e gestione dell’orario di servizio in relazione alle esigenza dell’utenza
 Gestione del feedback (risposte) verso gli utenti esterni rispetto alla presa in carico delle loro richieste
 Gestione delle richieste esterne in modo diretto o indiretto tramite il coordinamento dei propri collaboratori
 Disponibilità ad incontrare l’utenza esterna, prendendone in carico le richieste coerenti col ruolo e la funzione ricoperti e instaurando relazioni corrette e positive
 Disponibilità ad organizzare le informazioni circa il servizio erogato dalla propria struttura per orientare l’utenza esterna (es. segnaletica interna, volantini illustrativi, esposizione di orari di ricevimento 
 Disponibilità ad organizzare in modo comprensibile e fruibile le informazioni richieste o spontaneamente erogate 
 Capacità di riconoscere ed attivarsi in modo coerente e tempestivo per la soddisfazione del bisogno espresso dall’utenza, curando anche le fasi del feedback
</t>
  </si>
  <si>
    <t xml:space="preserve">S -  Gestione del tempo Lavoro </t>
  </si>
  <si>
    <t xml:space="preserve">S -  Gestione efficace del tempo di lavoro rispetto agli obiettivi ricevuti 
 Supervisione dei propri collaboratori rispetto alla gestione del loro tempo di lavoro
</t>
  </si>
  <si>
    <t xml:space="preserve">T -  Utilizzo della dotazione Tecnologica </t>
  </si>
  <si>
    <t xml:space="preserve">T -  Individuare e reperire la strumentazione tecnologica necessaria agli obiettivi e ai processi di lavoro dell’ organizzazione Predisporre la manutenzione e l’aggiornamento della strumentazione in relazione a mutamenti intervenuti su obiettivi e processi di lavoro 
 Autonomia nel utilizzo diretto della strumentazione tecnologica
</t>
  </si>
  <si>
    <t>Capacità di differenziare la valutazione dei collaboratori</t>
  </si>
  <si>
    <t>Capacità di differenziare la valutazione dei propri collaboratori Capacità di cogliere i diversi contributi dati da ciascun collaboratore</t>
  </si>
  <si>
    <t>Totale</t>
  </si>
  <si>
    <t>Media</t>
  </si>
  <si>
    <t>TOTALE  PESO  OBIETTIVI DI PERFORMANCE INDIVIDUALE</t>
  </si>
  <si>
    <t>Comportamenti Professionali</t>
  </si>
  <si>
    <t>Oggetto della misurazione</t>
  </si>
  <si>
    <t>Peso assoluto</t>
  </si>
  <si>
    <t>Peso %</t>
  </si>
  <si>
    <t>Formule</t>
  </si>
  <si>
    <t>Valori Rilevati (%)</t>
  </si>
  <si>
    <t>Valutazione del comportamento - Valori rilevati</t>
  </si>
  <si>
    <t>Inadeguato</t>
  </si>
  <si>
    <t>Non soddisfacente</t>
  </si>
  <si>
    <t>Migliorabile</t>
  </si>
  <si>
    <t>Buono</t>
  </si>
  <si>
    <t>Eccellente</t>
  </si>
  <si>
    <t>C -  comunicazione e capacità relazionale con i  colleghi  capacità di visione interfunzionale al fine di potenziare i processi di programmazione,  realizzazione e     rendicontazione;  partecipazione alla vita organizzativa;  integrazione con gli amministratori su obiettivi assegnati;  capacità di lavorare in gruppo;  capacità negoziale e gestione dei conflitti;   qualità delle relazioni interpersonali con colleghi e collaboratori;  qualità delle relazioni con utenti dei servizi ed altri interlocutori abituali);  collaborazione ed integrazione nei processi di servizio;</t>
  </si>
  <si>
    <t>F -  rispetto dei termini dei procedimenti  presidio delle attività: comprensione e rimozione delle cause degli scostamenti dagli standard di servizio  rispettando i criteri quali – quantitativi;  capacità di programmare e definire adeguati standard rispetto ai servizi erogati;  capacità di organizzare e gestire i processi di lavoro per il raggiungimento degli obiettivi controllandone l’andamento;  gestione efficace del tempo di lavoro rispetto agli obiettivi e supervisione della gestione del tempo di lavoro dei propri collaboratori;  capacità di limitare il contenzioso;  capacità di orientare e controllare la qualità dei servizi affidati a soggetti esterni all’organizzazione;</t>
  </si>
  <si>
    <t xml:space="preserve">H -   Capacità di creare occasioni di scambio e mantenere rapporti attivi e costruttivi con i colleghi e con gli amministratori;  Capacità di prevenire ed individuare i momenti di difficoltà e fornire contributi concreti per il loro superamento;  Capacità di comprendere le divergenze e prevenire gli effetti di conflitto;  Efficacia dell’assistenza agli organi di governo;  Disponibilità ad adattare il tempo di lavoro agli obiettivi gestionali concordati e ad accogliere ulteriori esigenze dell’ente Attenzione alle necessità delle altre aree se (formalmente e informalmente) coinvolte in processi lavorativi trasversali rispetto alla propria;  Predisposizione di dati e procedure all’interno della propria struttura in pre-visione di una loro ricaduta su altre aree;
</t>
  </si>
  <si>
    <t>I -  Capacità di individuare le caratteristiche (variabili o costanti) dei problemi;  Capacità di individuare (anche in modo creativo) ipotesi di soluzione rispetto alle cause;  Capacità di definire le azioni da adottare;  Capacità di reperire le risorse umane, strumentali e finanziarie;  Capacità di verificare l’efficacia della soluzione trovata;  Capacità nell’identificazione ed eliminazione delle anomalie e dei ritardi;  Capacità e tempestività nelle Risposte;</t>
  </si>
  <si>
    <t xml:space="preserve">Q -  Capacità di informare, comunicare e coinvolgere le risorse umane nel raggiungimento degli obiettivi individuali e di gruppo Capacità di motivare, coinvolgere, far crescere professionalmente il personale affidato stimolando un clima organizzativo favorevole alla produttività;  Capacità assegnare ruoli, responsabilità ed obiettivi secondo la competenza e la maturità professionale del personale;  Capacità di definire programmi e flussi di lavoro, controllandone l’andamento;  Capacità di valorizzare i propri collaboratori;  Gestire le riunioni di lavoro finalizzandole all’obiettivo, alla crescita personale ed all’autonomia decisionale del personale Capacità di prevenire e mediare rispetto ad eventuali conflitti fra il personale;  Capacità di predisporre piani di carriera ed azioni formative per lo sviluppo del personale;  Capacità di valutare i risultati raggiunti rispetto agli obiettivi assegnati e concordare i necessari correttivi;  Capacità di coordinare e di gestire con efficacia le riunioni di gruppo finalizzandole alla condivisione, alla crescita professionale ed alla autonomia decisionale e operativa dei collaboratori nell’ambito del loro ruolo;  Capacità di distribuire equamente i compiti e i carichi di lavoro fra i collaboratori;  Capacità di valutare in modo equo ed efficace le prestazioni dei propri collaboratori;  Capacità di differenziare in maniera significativa le valutazioni dei collaboratori;  Capacità di individuare percorsi di sviluppo dei collaboratori ad alto potenziale
</t>
  </si>
  <si>
    <t>R -  Capacità di ascolto dei destinatari e di sviluppare orientamenti all’utente;  Capacità di gestire i rapporti, anche contrattuali, con interlocutori esterni;  Organizzazione e gestione dell’orario di servizio in relazione alle esigenza dell’utenza;  Gestione del feedback (risposte) verso gli utenti esterni rispetto alla presa in carico delle loro richieste;  Gestione delle richieste esterne in modo diretto o indiretto tramite il coordinamento dei propri collaboratori;  Disponibilità ad incontrare l’utenza esterna, prendendone in carico le richieste coerenti col ruolo e la funzione ricoperti e instaurando relazioni corrette e positive;  Disponibilità ad organizzare le informazioni circa il servizio erogato dalla propria struttura per orientare l’utenza esterna (es. segnaletica interna, volantini illustrativi, esposizione di orari di ricevimento;  Disponibilità ad organizzare in modo comprensibile e fruibile le informazioni richieste o spontaneamente erogate;  Capacità di riconoscere ed attivarsi in modo coerente e tempestivo per la soddisfazione del bisogno espresso dall’utenza, curando anche le fasi del feedback</t>
  </si>
  <si>
    <t>TOTALE  PESO  COMPORTAMENTI PROFESSIONALI</t>
  </si>
  <si>
    <t>PERFORMANCE ORGANIZZATIVA</t>
  </si>
  <si>
    <t>Obiettivi di Performance</t>
  </si>
  <si>
    <t xml:space="preserve">TOTALE  PESO  OBIETTIVI DI RISULTATO </t>
  </si>
  <si>
    <t>ESITO OBIETTIVI</t>
  </si>
  <si>
    <t>ESITO PERF. INDIVIDUALE</t>
  </si>
  <si>
    <t>VALUTAZIONE PERFORMANCE INDIVIDUALE</t>
  </si>
  <si>
    <t>Fascia</t>
  </si>
  <si>
    <t>ESITO COMPORTAM.</t>
  </si>
  <si>
    <t>VALUTAZIONE PERFORMANCE ORGANIZZATIVA</t>
  </si>
  <si>
    <t>ESITO PERF. ORGANIZZATIVA</t>
  </si>
  <si>
    <t>Performance Organizzativa</t>
  </si>
  <si>
    <t>Garantire il controllo effettivo da parte della stazione appaltante sull’esecuzione delle prestazioni</t>
  </si>
  <si>
    <t xml:space="preserve">Report :  Intermedio </t>
  </si>
  <si>
    <t>Finale</t>
  </si>
  <si>
    <t>Obiettivi</t>
  </si>
  <si>
    <t>Indicare l'esito degli indicatori</t>
  </si>
  <si>
    <t>Conformità temporale: termine effettivo di conclusione dell'obiettivo/termine previsto per la conclusione - conseguimento dell'obiettivo</t>
  </si>
  <si>
    <t>Conformità operativa  (efficacacia): Risultato conseguito (output)/Risultato Atteso</t>
  </si>
  <si>
    <t>Conformità di impatto (outcome): Effetti raggiunti/Effetti attesi</t>
  </si>
  <si>
    <t>Conformità qualitativa: a) dell'azione amministrativa agli indirizzi ricevuti; b) correttezza delle procedure seguite; c) assenze di rinvii per cause ascrivibili al Responsabile o Dirigente; d) assenza di casi di rilavorazione; assenza di contenziosi per cause ascrivibili al Responsabile o Dirigente;</t>
  </si>
  <si>
    <t>Conformità Qualitativa: Grado di soddisfazione del Sindaco/Assessore di riferimento in relazione alle modalità di prediposizione delle fasi operative dell'obiettivo e della sua gestione e della qualità del prodotto finale</t>
  </si>
  <si>
    <t>Conformità economico - finanziaria: risorse effettivamente spese/risorse programmate</t>
  </si>
  <si>
    <t>+</t>
  </si>
  <si>
    <t>Standard amministrativo degli atti sottoposti a controllo periodico</t>
  </si>
  <si>
    <t>Assicurare un elevato standard degli atti amministrativi finalizzato a garantire la legittimità, regolarità e correttezza dell’azione amministrativa nonché di regolarità contabile degli atti mediante l'attuazione dei controlli cosi come previsto nel numero e con le modalità programmate nel regolamento sui controlli interni adottato dall'ente.</t>
  </si>
  <si>
    <t>Attuazione degli interventi/azioni previste e programmate nel Piano Anticorruzione</t>
  </si>
  <si>
    <t>Assicurare l'attuazione di quanto previsto in materia di anticorruzione</t>
  </si>
  <si>
    <t>PERFORMANCE</t>
  </si>
  <si>
    <t>PROGRAMMAZIONE DEGLI OBIETTIVI DI PERFORMANCE</t>
  </si>
  <si>
    <t>Obiettivo Esecutivo</t>
  </si>
  <si>
    <t xml:space="preserve">Ampliare  e migliorare  l'offerta del servizio al pubblico  </t>
  </si>
  <si>
    <t>avviare</t>
  </si>
  <si>
    <t>TUTTI</t>
  </si>
  <si>
    <t>TUTTI I DIPENDENTI</t>
  </si>
  <si>
    <t>TUTTI I SETTORI</t>
  </si>
  <si>
    <t xml:space="preserve">TUTTI </t>
  </si>
  <si>
    <t>AREA FINANZIARIA</t>
  </si>
  <si>
    <t>Azioni volte a garantire maggiore accessibilità dell'utenza ai servizi socio-assistenziali offerti dall'Ente</t>
  </si>
  <si>
    <t>AREA LLPP</t>
  </si>
  <si>
    <t>NR</t>
  </si>
  <si>
    <t>AREA AMMINISTRATIVA</t>
  </si>
  <si>
    <t>UFFICIO TECNICO</t>
  </si>
  <si>
    <t>n. progetti individualizzati attivati/n. progetti SIA/RMI</t>
  </si>
  <si>
    <t xml:space="preserve">Attivare azioni in sinergia con altri uffici territoriali, ASL , Centro per l'impiego e il privato sociale  per ridurre la condizione di disagio economico e sociale </t>
  </si>
  <si>
    <t>0</t>
  </si>
  <si>
    <t>Gestione Segreteria Generale</t>
  </si>
  <si>
    <t xml:space="preserve">Anticorruzione e Trasparenza </t>
  </si>
  <si>
    <t>SEGRETARIO COMUNALE</t>
  </si>
  <si>
    <t>Misure volte ad orientare la programmazione e la gestione finanziaria per attuare interventi adeguati ai bisogni dei cittadini. Attuazione Politiche di Bilancio: progresso civile, servizi alla persona, alla famiglia e alla comunità, progetti culturali, gestione del territorio e qualità della vita, sviluppo economico e opportunità per le nuove generazioni”.</t>
  </si>
  <si>
    <t>Responsabile</t>
  </si>
  <si>
    <t>X</t>
  </si>
  <si>
    <t xml:space="preserve">Il Responsabile dell’area patrimonio, igiene urbana e protezione civile dovrà predisporre:
- Il piano delle alienazioni e valorizzazioni immobiliari;
- -verifica della quantità e qualità delle aree e fabbricati da destinarsi alla residenza, alle attività produttive e terziarie che potranno essere ceduti in proprietà o in diritto di superficie;
- Piano finanziario della tassa rifiuti;
</t>
  </si>
  <si>
    <t xml:space="preserve">Il Responsabile dei Lavori Pubblici dovrà predisporre:
- Schema di delibera del piano delle opere pubbliche 
- Crono programma della spesa per le opere pubbliche
</t>
  </si>
  <si>
    <t xml:space="preserve">Il Responsabile dell’area amministrativa dovrà predisporre:
- Programma triennale del fabbisogno del personale;
</t>
  </si>
  <si>
    <t xml:space="preserve">Il Responsabile dell’area Polizia Locale dovrà predisporre;
- Delibera di destinazione dei proventi delle sanzioni al codice della strada;
</t>
  </si>
  <si>
    <t xml:space="preserve">Il responsabile dell’area finanziaria dovrà predisporre:
Delibera di approvazione delle aliquote e tariffe dei tributi locali;
eventuali modifiche ai regolamenti dei tributi comunali;
-predisposizione schema di delibera di approvazione del D.U.P.  e del bilancio di previsione;
</t>
  </si>
  <si>
    <t xml:space="preserve"> Il Responsabile dell’are socio essistenziale e pubblica istruzione dovrà predisporre:
 i piani finanziari dei servizi a domanda individuale e la determinazione delle relative tariffe;</t>
  </si>
  <si>
    <t>Predisposizione preventiva delle modalità organizzative e gestionali attraverso le quali garantire il controllo effettivo da parte della stazione appaltante sull’esecuzione delle prestazioni, programmando accessi diretti del RUP o del direttore dei lavori sul luogo dell’esecuzione stessa, nonché verifiche, anche a sorpresa, sull’effettiva ottemperanza a tutte le misure mitigative e compensative, alle prescrizioni in materia ambientale, paesaggistica, storico-architettonica, archeologica e di tutela della salute umana impartite dagli enti e dagli organismi competenti. Il responsabile avrà cura di presentare all'atto della valutazione finale e/o intermedia il documento di programmazione, corredato dalla successiva relazione su quanto effettivamente effettuato.</t>
  </si>
  <si>
    <t>Garantire un elevato Standard amministrativo degli atti  dell'ente al fine di evitare disservizi e contenziosi</t>
  </si>
  <si>
    <r>
      <rPr>
        <b/>
        <sz val="10"/>
        <color theme="1"/>
        <rFont val="Garamond"/>
        <family val="1"/>
      </rPr>
      <t>Conformità qualitativa</t>
    </r>
    <r>
      <rPr>
        <sz val="10"/>
        <color theme="1"/>
        <rFont val="Garamond"/>
        <family val="1"/>
      </rPr>
      <t>: a) dell'azione amministrativa agli indirizzi ricevuti; b) correttezza delle procedure seguite; c) assenze di rinvii per cause ascrivibili al Responsabile o Dirigente; d) assenza di casi di rilavorazione; assenza di contenziosi per cause ascrivibili al Responsabile o Dirigente;</t>
    </r>
  </si>
  <si>
    <t>Costruire e applicare un modello di misurazione e valutazione sull'efficacia della realizzazione dei progetti della legge 162/98</t>
  </si>
  <si>
    <t>Monitoraggio e valutazione dei risultati e quindi l'efficacia degli interventi  conseguenti alla realizzazione dei progetti  realizzati a favore dei disabili, in particolare sui minori, finanziati con i fondi della legge 162/98</t>
  </si>
  <si>
    <t>Valutazione  e Misurazione deell'efficacia degli interventi su utenza diversamente abile</t>
  </si>
  <si>
    <r>
      <t xml:space="preserve">Garantire il controllo effettivo da parte della stazione appaltante sull’esecuzione delle prestazioni </t>
    </r>
    <r>
      <rPr>
        <b/>
        <u/>
        <sz val="11"/>
        <color theme="1"/>
        <rFont val="Garamond"/>
        <family val="1"/>
      </rPr>
      <t>ART. 31 Dlgs 50/16 (obiettivo strategico)</t>
    </r>
  </si>
  <si>
    <t>COMUNE DI LANUSEI</t>
  </si>
  <si>
    <t>Responsabili di Servizio o referenti di Settore</t>
  </si>
  <si>
    <t>Trasparenza: Attuazione obblighi di cui al D.lgs 33/2013 così come modificato dal Dlgs n. 97/2016</t>
  </si>
  <si>
    <t xml:space="preserve">Piena attuazione del Principio generale di Trasparenza inteso come accessibilità totale a dati documenti ed informazioni detenuti dalle Pubbliche Amministrazioni al fine di garantire l'esercizio della tutela dei diritti fondamentali dei cittadini e favorire forme diffuse di controllo sul perseguimento delle funzioni istituzionali, sull'utilizzo delle risorse pubbliche e promuovere la partecipazione al dibattito pubblico. Garantire in particolare la qualità della trasparenza definita in termini di grado di compliance, completezza, aggiornamento e apertura degli obblighi di pubblicazione previsti dal nuovo decreto trasparenza e calcolato come rapporto tra il punteggio complessivo ottenuto a seguito delle verifiche effettuate su ciascun obbligo di pubblicazione e il punteggio massimo conseguibile. Ristrutturazione della sezione amministrazione trasparente e declinazione nella stessa di tutti i dati e documenti secondo le disposizioni contenute nel Dlgs 97.16 e sulla base delle linee guida contenute nelle delibere 1309 e 1310 Anac del 28.12.2016. </t>
  </si>
  <si>
    <r>
      <rPr>
        <b/>
        <sz val="11"/>
        <color theme="1"/>
        <rFont val="Garamond"/>
        <family val="1"/>
      </rPr>
      <t>Conformità qualitativa</t>
    </r>
    <r>
      <rPr>
        <sz val="11"/>
        <color theme="1"/>
        <rFont val="Garamond"/>
        <family val="1"/>
      </rPr>
      <t xml:space="preserve">: </t>
    </r>
    <r>
      <rPr>
        <sz val="8"/>
        <color theme="1"/>
        <rFont val="Garamond"/>
        <family val="1"/>
      </rPr>
      <t>a) dell'azione amministrativa agli indirizzi ricevuti; b) correttezza delle procedure seguite; c) assenze di rinvii per cause ascrivibili al Responsabile o Dirigente; d) assenza di casi di rilavorazione; assenza di contenziosi per cause ascrivibili al Responsabile o Dirigente;</t>
    </r>
  </si>
  <si>
    <r>
      <rPr>
        <b/>
        <sz val="11"/>
        <color theme="1"/>
        <rFont val="Garamond"/>
        <family val="1"/>
      </rPr>
      <t>Conformità temporale</t>
    </r>
    <r>
      <rPr>
        <sz val="11"/>
        <color theme="1"/>
        <rFont val="Garamond"/>
        <family val="1"/>
      </rPr>
      <t xml:space="preserve">: </t>
    </r>
    <r>
      <rPr>
        <sz val="8"/>
        <color theme="1"/>
        <rFont val="Garamond"/>
        <family val="1"/>
      </rPr>
      <t>termine effettivo di conclusione dell'obiettivo/termine previsto per la conclusione - conseguimento dell'obiettivo</t>
    </r>
  </si>
  <si>
    <t>Ridurre le opportunità di manifestazione di casi di corruzione mediante la corretta e completa attuazione di quanto previsto nel PTPC adottato dall'ente. Attuazione degli interventi/azioni previste e programmate nel Piano Anticorruzione - Ridurre le opportunità di manifestazione di casi di corruzione mediante la corretta e completa attuazione di quanto previsto nel PTPC adottato dall'ente. Presidio sul monitoraggio delle attività intese come misure di contrasto alla illegalità con particolare riguardo agli obblighi delineati nel Piano dell'Ente. Provvedere alla mappattura dei Processi di ciscun Settore conformemente alle indicazioni ANAC.</t>
  </si>
  <si>
    <t xml:space="preserve">Misure volte ad orientare la programmazione e la gestione finanziaria per attuare interventi adeguati ai bisogni dei cittadini. </t>
  </si>
  <si>
    <t>DOCUMENTO UNICO DI PROGRAMMAZIONE 2018-2020</t>
  </si>
  <si>
    <t>Assicurare la trasparenza dell'azione amministrativa: favorire  la  completa  e  tempestiva  informazione  e  la  partecipazione  dei  cittadini  all'attività politica</t>
  </si>
  <si>
    <t>ttivare  e incentivare  il processo virtuoso  per ott
enere il riconoscimento  della certificazione  ambien
tale 
del   territorio  comunale   promuovendo   una   campagna   di
   comunicazione   finalizzata   a   stimolare   la 
sensibilità dei cittadini e degli imprenditori sull
’importanza della qualità dell’ambiente e sullo svi
luppo di 
pratiche di vita, di produzione e di consumo ambien
talmente e socialmente sostenibili</t>
  </si>
  <si>
    <t>Protezione Civile</t>
  </si>
  <si>
    <t>Completamento della gestione efficiente nuovo sistema contabilità armonizzata.</t>
  </si>
  <si>
    <t>Gestione Efficiente Sistema Bilancio e contabilità nel rispetto dei Nuovi Vincoli di Finanza</t>
  </si>
  <si>
    <t>Garantire il nuovo sistema di monitoraggi  e di controlli efficcace ed efficiente volto al rispetto puntuale dei parametri per il raggiungimento dell'Obiettivo del pareggio di Bilancio 2017. Monitoraggio valutazione delle richieste di spazi finanziari in occasione dell'apertura delle procedure di cui ai patti verticali orizzontali statali e regionali.</t>
  </si>
  <si>
    <t xml:space="preserve">Progetto di recupero dell’evasione IMU </t>
  </si>
  <si>
    <t>Potenziamento attività di riaccertamento di eventuali situazione di evasione fiscale ai fini IMU</t>
  </si>
  <si>
    <t>Analisi e implementazione della struttura del DUP in particolare al fine di definire in modo sistematico la correlazione tra Obiettivi strategici e relativi indicatori di outcome, contenuti nella sezione Strategica, e Obiettivi Operativi e relativi indicatori di risultato, contenuti nella sezione operativa onde permettere la declinazione annuale puntuale delle strategie della programmazione nel Peg e Piano Obiettivi e Piano Performance dell'Ente.</t>
  </si>
  <si>
    <t>Misure volte a garantire maggiori livelli di trasparenza tra amministratori e cittadini e un miglior coordinamento della finanza locale.</t>
  </si>
  <si>
    <t>Predisposizione Bilancio/Relazione di Fine Mandato 2012-2017: D.Lgs. n. 149/2011 (art. 4)</t>
  </si>
  <si>
    <t>Misure atte ad effettuare la rendicontazione dell’operato dell’Amministrazione nel quinquennio di mandato. L'obiettivo si propone la predisposizioni di atti di ricognizione dell'attività Amministrativo - Politica dal 2012 ad oggi, con aggiornamento costante sino al 2017. Collaborazione con l’organo Politico al fine di rendere agevole la predisposizione in tempo utile del Bilancio/Relazione di fine Mandato di cui all'art. 4 del d.lgs 149/2011</t>
  </si>
  <si>
    <t xml:space="preserve">Assicurare la continuità del funzionamento dei servizi informativi attraverso l'approvvigionamento, la gestione e la manutenzione dei sistemi informatici comunali. Garantire la programmazione statistica locale per la diffusione dell'informazione statistica e la realizzazione del coordinamento statistico interno all'ente. </t>
  </si>
  <si>
    <t>AREA AAGG</t>
  </si>
  <si>
    <t>Sportello  donna/famiglia.  Istituire  un  servizio  gratuito  come  punto  di  riferimento  per coloro i quali  hanno necessità  di  un'assistenza  qualificata  sulle  problematiche  della  vita  quotidiana,  in  particolar  modo  quelle legali e quelle fiscali;</t>
  </si>
  <si>
    <t>Misure volte a creare sportelli di ascolto e supporto alle famiglie</t>
  </si>
  <si>
    <t xml:space="preserve">Dematerializzazione PA. </t>
  </si>
  <si>
    <t>Misure volte a garantire condizioni di sicurezza anche in occasione di eventi calamitosi</t>
  </si>
  <si>
    <t>PIANO OBIETTIVI 2017 COMUNE DI SENNARIOLO</t>
  </si>
  <si>
    <t>Coordinamento Struttura</t>
  </si>
  <si>
    <t>PIANO OBIETTIVI 2017 - PERFORMANCE SEGRETARIO COMUNALE - COMUNE DI SENNARIOLO</t>
  </si>
  <si>
    <t>DR.SSA CATERINA PUGGIONI</t>
  </si>
  <si>
    <t xml:space="preserve">Conclusione del Processo di "dematerializzazione PA" attraverso  gestione documentale in esclusivo formato digitale di tutto il movimento deliberativo attraverso l'automazione di tutte le procedure relative. </t>
  </si>
  <si>
    <t>PROGETTO RADON</t>
  </si>
  <si>
    <t>OBIETTIVO TRASVERSALE CON UFFICIO TECNICO</t>
  </si>
  <si>
    <t>Rilevazione Percentuale RADON nel territorio comunale. Il servizio AAGG dovrà provvedere al monitoraggio sui dati forniti dal dosimetro posizionato negli immobili individuati.</t>
  </si>
  <si>
    <t>Tutti i dipendenti</t>
  </si>
  <si>
    <t>NIEDDU LUCIANA</t>
  </si>
  <si>
    <t>LEDDA PATRIZIA</t>
  </si>
  <si>
    <t>Attivazione della contabilità economico patrimoniale in attuazione delle disposizioni contenute nel D.Lgs. 118/2011. Riclassificazione dei componenti del patrimonio ai fini della redazione dei prospetti allegati al consuntivo 2017. Garantire lo standard di servizio in assenza della risorsa dedicata in via diretta alla responsabilità del procedimento.</t>
  </si>
  <si>
    <t>CINZIA COSSA</t>
  </si>
  <si>
    <t>OBIETTIVO TRASVERSALE CON UFFICIO AMMINISTRATIVO</t>
  </si>
  <si>
    <t>Rilevazione Percentuale RADON nel territorio comunale. Il servizio tecnico dovrà provvedere alla rendicontazione relativa alla rilevazione sul grado si esposizione al radon nel territorio di comunale.</t>
  </si>
  <si>
    <t>PAOLO SINIS</t>
  </si>
  <si>
    <t>RESPONSABILE</t>
  </si>
  <si>
    <t>Misure volte a garantire il pronto intervento</t>
  </si>
  <si>
    <t>Provvedere aa adottare le misure previste dal Piano Protezione Civile dell'Ente sulla base delle Indicazione e coordinamento indicato nelle direttive di breve periodo impartite dal Responsabile di Servizio.</t>
  </si>
  <si>
    <t>MANCA ANTIOCO</t>
  </si>
  <si>
    <t>DOTT. SSA CATERINA PUGGIONI</t>
  </si>
  <si>
    <t>Piena attuazione Piano Anticorruzione e Trasparenza: Aggiornamento costante del PTPCT, monitoraggio sullo stato di attuazione, referto sui controlli interni integrato con le misure di prevenzione della corruzione ed illegalità e mappatura di tutti i processi;</t>
  </si>
  <si>
    <t xml:space="preserve">Coordinamento degli incaricati di P.O.: Sovrintendenza e coordinamento dell’attività dei responsabili d’area, tramite note, circolari o incontri con i responsabili in forma singola o collegiale. Relativamente alla programmazione operativa degli obiettivi dell’ente per l’annualità 2017 garantire il presidio sul pieno conseguimento degli obiettivi assegnati a ciascun settore.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</si>
</sst>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4" formatCode="_-&quot;€&quot;\ * #,##0.00_-;\-&quot;€&quot;\ * #,##0.00_-;_-&quot;€&quot;\ * &quot;-&quot;??_-;_-@_-"/>
    <numFmt numFmtId="43" formatCode="_-* #,##0.00_-;\-* #,##0.00_-;_-* &quot;-&quot;??_-;_-@_-"/>
    <numFmt numFmtId="164" formatCode="_-* #,##0.0_-;\-* #,##0.0_-;_-* &quot;-&quot;??_-;_-@_-"/>
    <numFmt numFmtId="165" formatCode="0.0"/>
    <numFmt numFmtId="166" formatCode="_-* #,##0_-;\-* #,##0_-;_-* &quot;-&quot;??_-;_-@_-"/>
  </numFmts>
  <fonts count="33" x14ac:knownFonts="1">
    <font>
      <sz val="11"/>
      <color theme="1"/>
      <name val="Calibri"/>
      <family val="2"/>
      <scheme val="minor"/>
    </font>
    <font>
      <sz val="11"/>
      <color theme="1"/>
      <name val="Calibri"/>
      <family val="2"/>
      <scheme val="minor"/>
    </font>
    <font>
      <sz val="11"/>
      <color theme="1"/>
      <name val="Garamond"/>
      <family val="1"/>
    </font>
    <font>
      <b/>
      <sz val="11"/>
      <color theme="1"/>
      <name val="Garamond"/>
      <family val="1"/>
    </font>
    <font>
      <b/>
      <sz val="11"/>
      <color theme="1"/>
      <name val="Wingdings 2"/>
      <family val="1"/>
      <charset val="2"/>
    </font>
    <font>
      <u/>
      <sz val="11"/>
      <color theme="10"/>
      <name val="Calibri"/>
      <family val="2"/>
      <scheme val="minor"/>
    </font>
    <font>
      <b/>
      <sz val="14"/>
      <color theme="1"/>
      <name val="Garamond"/>
      <family val="1"/>
    </font>
    <font>
      <sz val="14"/>
      <color theme="1"/>
      <name val="Garamond"/>
      <family val="1"/>
    </font>
    <font>
      <b/>
      <sz val="12"/>
      <color rgb="FF002060"/>
      <name val="Garamond"/>
      <family val="1"/>
    </font>
    <font>
      <sz val="12"/>
      <color theme="1"/>
      <name val="Garamond"/>
      <family val="1"/>
    </font>
    <font>
      <b/>
      <sz val="12"/>
      <color theme="1"/>
      <name val="Garamond"/>
      <family val="1"/>
    </font>
    <font>
      <b/>
      <sz val="12"/>
      <color theme="1"/>
      <name val="Wingdings 2"/>
      <family val="1"/>
      <charset val="2"/>
    </font>
    <font>
      <sz val="11"/>
      <color rgb="FFFF0000"/>
      <name val="Calibri"/>
      <family val="2"/>
      <scheme val="minor"/>
    </font>
    <font>
      <sz val="11"/>
      <color rgb="FF000000"/>
      <name val="Garamond"/>
      <family val="1"/>
    </font>
    <font>
      <b/>
      <i/>
      <sz val="12"/>
      <name val="Garamond"/>
      <family val="1"/>
    </font>
    <font>
      <b/>
      <i/>
      <sz val="16"/>
      <name val="Garamond"/>
      <family val="1"/>
    </font>
    <font>
      <b/>
      <sz val="14"/>
      <name val="Garamond"/>
      <family val="1"/>
    </font>
    <font>
      <b/>
      <i/>
      <sz val="14"/>
      <name val="Garamond"/>
      <family val="1"/>
    </font>
    <font>
      <b/>
      <sz val="12"/>
      <name val="Garamond"/>
      <family val="1"/>
    </font>
    <font>
      <sz val="12"/>
      <name val="Garamond"/>
      <family val="1"/>
    </font>
    <font>
      <b/>
      <i/>
      <sz val="18"/>
      <name val="Garamond"/>
      <family val="1"/>
    </font>
    <font>
      <b/>
      <i/>
      <sz val="10"/>
      <name val="Arial"/>
      <family val="2"/>
    </font>
    <font>
      <sz val="10"/>
      <name val="Garamond"/>
      <family val="1"/>
    </font>
    <font>
      <b/>
      <sz val="10"/>
      <name val="Garamond"/>
      <family val="1"/>
    </font>
    <font>
      <b/>
      <sz val="9"/>
      <name val="Arial"/>
      <family val="2"/>
    </font>
    <font>
      <sz val="11"/>
      <name val="Wingdings"/>
      <charset val="2"/>
    </font>
    <font>
      <b/>
      <i/>
      <sz val="11"/>
      <name val="Garamond"/>
      <family val="1"/>
    </font>
    <font>
      <sz val="10"/>
      <color rgb="FFFF0000"/>
      <name val="Garamond"/>
      <family val="1"/>
    </font>
    <font>
      <sz val="16"/>
      <color theme="1"/>
      <name val="Garamond"/>
      <family val="1"/>
    </font>
    <font>
      <b/>
      <sz val="10"/>
      <color theme="1"/>
      <name val="Garamond"/>
      <family val="1"/>
    </font>
    <font>
      <sz val="10"/>
      <color theme="1"/>
      <name val="Garamond"/>
      <family val="1"/>
    </font>
    <font>
      <b/>
      <u/>
      <sz val="11"/>
      <color theme="1"/>
      <name val="Garamond"/>
      <family val="1"/>
    </font>
    <font>
      <sz val="8"/>
      <color theme="1"/>
      <name val="Garamond"/>
      <family val="1"/>
    </font>
  </fonts>
  <fills count="13">
    <fill>
      <patternFill patternType="none"/>
    </fill>
    <fill>
      <patternFill patternType="gray125"/>
    </fill>
    <fill>
      <patternFill patternType="solid">
        <fgColor rgb="FFFABF8F"/>
        <bgColor indexed="64"/>
      </patternFill>
    </fill>
    <fill>
      <patternFill patternType="solid">
        <fgColor rgb="FFFFFFCC"/>
        <bgColor indexed="64"/>
      </patternFill>
    </fill>
    <fill>
      <patternFill patternType="solid">
        <fgColor theme="6" tint="0.39997558519241921"/>
        <bgColor indexed="64"/>
      </patternFill>
    </fill>
    <fill>
      <patternFill patternType="solid">
        <fgColor theme="9"/>
        <bgColor indexed="64"/>
      </patternFill>
    </fill>
    <fill>
      <patternFill patternType="gray0625"/>
    </fill>
    <fill>
      <patternFill patternType="solid">
        <fgColor indexed="43"/>
        <bgColor indexed="64"/>
      </patternFill>
    </fill>
    <fill>
      <patternFill patternType="solid">
        <fgColor indexed="42"/>
        <bgColor indexed="64"/>
      </patternFill>
    </fill>
    <fill>
      <patternFill patternType="solid">
        <fgColor indexed="65"/>
        <bgColor indexed="64"/>
      </patternFill>
    </fill>
    <fill>
      <patternFill patternType="solid">
        <fgColor rgb="FF9DEDD2"/>
        <bgColor indexed="64"/>
      </patternFill>
    </fill>
    <fill>
      <patternFill patternType="solid">
        <fgColor rgb="FF9AD2BB"/>
        <bgColor indexed="64"/>
      </patternFill>
    </fill>
    <fill>
      <patternFill patternType="solid">
        <fgColor rgb="FFCCFFCC"/>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style="thin">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19">
    <xf numFmtId="0" fontId="0" fillId="0" borderId="0" xfId="0"/>
    <xf numFmtId="0" fontId="3" fillId="0" borderId="0" xfId="0" applyFont="1" applyFill="1" applyBorder="1" applyAlignment="1">
      <alignment vertical="center" wrapText="1"/>
    </xf>
    <xf numFmtId="0" fontId="2" fillId="0" borderId="0"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22" xfId="0" applyFont="1" applyFill="1" applyBorder="1" applyAlignment="1">
      <alignment vertical="center" wrapText="1"/>
    </xf>
    <xf numFmtId="9" fontId="2" fillId="3" borderId="8" xfId="2" applyFont="1" applyFill="1" applyBorder="1" applyAlignment="1">
      <alignment vertical="center" wrapText="1"/>
    </xf>
    <xf numFmtId="9" fontId="2" fillId="3" borderId="10" xfId="2" applyFont="1" applyFill="1" applyBorder="1" applyAlignment="1">
      <alignment vertical="center" wrapText="1"/>
    </xf>
    <xf numFmtId="0" fontId="5" fillId="0" borderId="0" xfId="3" applyAlignment="1">
      <alignment horizontal="center" vertical="center"/>
    </xf>
    <xf numFmtId="0" fontId="5" fillId="0" borderId="0" xfId="3" applyAlignment="1">
      <alignment vertic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9" fillId="0" borderId="1" xfId="0" applyFont="1" applyBorder="1"/>
    <xf numFmtId="0" fontId="9" fillId="4"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1" fillId="3" borderId="1"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9" fillId="0" borderId="0" xfId="0" applyFont="1"/>
    <xf numFmtId="0" fontId="7" fillId="0" borderId="0" xfId="0" applyFont="1" applyBorder="1" applyAlignment="1">
      <alignment vertical="center" wrapText="1"/>
    </xf>
    <xf numFmtId="0" fontId="9" fillId="0" borderId="0" xfId="0" applyFont="1" applyAlignment="1">
      <alignment horizontal="center" vertical="center"/>
    </xf>
    <xf numFmtId="0" fontId="10"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8" fillId="5" borderId="0" xfId="0" applyFont="1" applyFill="1" applyBorder="1"/>
    <xf numFmtId="0" fontId="8" fillId="5" borderId="0" xfId="0" applyFont="1" applyFill="1"/>
    <xf numFmtId="0" fontId="8" fillId="0" borderId="0" xfId="0" applyFont="1" applyFill="1" applyBorder="1"/>
    <xf numFmtId="0" fontId="0" fillId="0" borderId="0" xfId="0" applyFill="1"/>
    <xf numFmtId="0" fontId="2" fillId="0" borderId="0" xfId="0" applyFont="1" applyAlignment="1"/>
    <xf numFmtId="0" fontId="0" fillId="0" borderId="0" xfId="0" applyAlignment="1">
      <alignment horizontal="right"/>
    </xf>
    <xf numFmtId="0" fontId="2" fillId="0" borderId="0" xfId="0" applyFont="1" applyAlignment="1">
      <alignment horizontal="left"/>
    </xf>
    <xf numFmtId="0" fontId="13" fillId="0" borderId="0" xfId="0" applyFont="1" applyAlignment="1">
      <alignment horizontal="left" vertical="center"/>
    </xf>
    <xf numFmtId="0" fontId="0" fillId="0" borderId="0" xfId="0" applyAlignment="1"/>
    <xf numFmtId="0" fontId="13" fillId="0" borderId="0" xfId="0" applyFont="1" applyAlignment="1">
      <alignment vertical="center"/>
    </xf>
    <xf numFmtId="0" fontId="2" fillId="0" borderId="0" xfId="0" applyFont="1" applyAlignment="1">
      <alignment horizontal="right"/>
    </xf>
    <xf numFmtId="0" fontId="2" fillId="0" borderId="0" xfId="0" applyFont="1"/>
    <xf numFmtId="9" fontId="14" fillId="6" borderId="0" xfId="2" applyFont="1" applyFill="1" applyBorder="1" applyAlignment="1">
      <alignment vertical="center"/>
    </xf>
    <xf numFmtId="9" fontId="15" fillId="6" borderId="12" xfId="2" applyFont="1" applyFill="1" applyBorder="1" applyAlignment="1">
      <alignment vertical="center"/>
    </xf>
    <xf numFmtId="0" fontId="14" fillId="0" borderId="0" xfId="0" applyFont="1" applyFill="1" applyAlignment="1">
      <alignment vertical="center"/>
    </xf>
    <xf numFmtId="0" fontId="16" fillId="0" borderId="31" xfId="0" applyFont="1" applyBorder="1" applyAlignment="1">
      <alignment horizontal="justify" vertical="center" wrapText="1"/>
    </xf>
    <xf numFmtId="0" fontId="16" fillId="0" borderId="32" xfId="0" applyFont="1" applyBorder="1" applyAlignment="1">
      <alignment horizontal="justify" vertical="center" wrapText="1"/>
    </xf>
    <xf numFmtId="9" fontId="15" fillId="6" borderId="14" xfId="2" applyFont="1" applyFill="1" applyBorder="1" applyAlignment="1">
      <alignment vertical="center"/>
    </xf>
    <xf numFmtId="0" fontId="19" fillId="0" borderId="33" xfId="0" applyFont="1" applyBorder="1" applyAlignment="1">
      <alignment horizontal="justify" vertical="center" wrapText="1"/>
    </xf>
    <xf numFmtId="0" fontId="19" fillId="0" borderId="34" xfId="0" applyFont="1" applyBorder="1" applyAlignment="1">
      <alignment horizontal="justify" vertical="center" wrapText="1"/>
    </xf>
    <xf numFmtId="9" fontId="17" fillId="6" borderId="0" xfId="2" applyFont="1" applyFill="1" applyBorder="1" applyAlignment="1">
      <alignment vertical="center"/>
    </xf>
    <xf numFmtId="0" fontId="19" fillId="0" borderId="22" xfId="0" applyFont="1" applyBorder="1" applyAlignment="1">
      <alignment horizontal="justify" vertical="center" wrapText="1"/>
    </xf>
    <xf numFmtId="0" fontId="19" fillId="0" borderId="5" xfId="0" applyFont="1" applyBorder="1" applyAlignment="1">
      <alignment horizontal="justify" vertical="center" wrapText="1"/>
    </xf>
    <xf numFmtId="1" fontId="14" fillId="0" borderId="0" xfId="0" applyNumberFormat="1" applyFont="1" applyFill="1" applyAlignment="1">
      <alignment vertical="center"/>
    </xf>
    <xf numFmtId="1" fontId="14" fillId="0" borderId="0" xfId="0" applyNumberFormat="1" applyFont="1" applyFill="1" applyAlignment="1">
      <alignment horizontal="center" vertical="center"/>
    </xf>
    <xf numFmtId="165" fontId="14" fillId="0" borderId="0" xfId="0" applyNumberFormat="1" applyFont="1" applyFill="1" applyAlignment="1">
      <alignment vertical="center"/>
    </xf>
    <xf numFmtId="0" fontId="19" fillId="0" borderId="37" xfId="0" applyFont="1" applyBorder="1" applyAlignment="1">
      <alignment horizontal="justify" vertical="center" wrapText="1"/>
    </xf>
    <xf numFmtId="0" fontId="19" fillId="0" borderId="38" xfId="0" applyFont="1" applyBorder="1" applyAlignment="1">
      <alignment horizontal="justify" vertical="center" wrapText="1"/>
    </xf>
    <xf numFmtId="0" fontId="14" fillId="0" borderId="0" xfId="0" applyFont="1" applyFill="1" applyAlignment="1">
      <alignment horizontal="justify" vertical="center"/>
    </xf>
    <xf numFmtId="0" fontId="25" fillId="0" borderId="0" xfId="0" applyFont="1" applyAlignment="1">
      <alignment horizontal="justify"/>
    </xf>
    <xf numFmtId="9" fontId="15" fillId="6" borderId="0" xfId="2" applyFont="1" applyFill="1" applyBorder="1" applyAlignment="1">
      <alignment vertical="center"/>
    </xf>
    <xf numFmtId="9" fontId="15" fillId="9" borderId="0" xfId="2" applyFont="1" applyFill="1" applyBorder="1" applyAlignment="1">
      <alignment horizontal="center" vertical="center" wrapText="1"/>
    </xf>
    <xf numFmtId="9" fontId="15" fillId="6" borderId="0" xfId="2" applyFont="1" applyFill="1" applyBorder="1" applyAlignment="1">
      <alignment horizontal="left" vertical="center"/>
    </xf>
    <xf numFmtId="9" fontId="26" fillId="6" borderId="0" xfId="2" applyFont="1" applyFill="1" applyBorder="1" applyAlignment="1">
      <alignment horizontal="center" vertical="center"/>
    </xf>
    <xf numFmtId="9" fontId="15" fillId="6" borderId="0" xfId="2" applyFont="1" applyFill="1" applyBorder="1" applyAlignment="1">
      <alignment horizontal="center" vertical="center"/>
    </xf>
    <xf numFmtId="9" fontId="14" fillId="6" borderId="0" xfId="2" applyFont="1" applyFill="1" applyBorder="1" applyAlignment="1">
      <alignment horizontal="center" vertical="center"/>
    </xf>
    <xf numFmtId="9" fontId="26" fillId="6" borderId="0" xfId="2" applyFont="1" applyFill="1" applyBorder="1" applyAlignment="1">
      <alignment horizontal="left" vertical="center"/>
    </xf>
    <xf numFmtId="9" fontId="15" fillId="6" borderId="43" xfId="2" applyFont="1" applyFill="1" applyBorder="1" applyAlignment="1">
      <alignment vertical="center"/>
    </xf>
    <xf numFmtId="9" fontId="15" fillId="6" borderId="44" xfId="2" applyFont="1" applyFill="1" applyBorder="1" applyAlignment="1">
      <alignment vertical="center"/>
    </xf>
    <xf numFmtId="9" fontId="15" fillId="6" borderId="17" xfId="2" applyFont="1" applyFill="1" applyBorder="1" applyAlignment="1">
      <alignment vertical="center"/>
    </xf>
    <xf numFmtId="0" fontId="14" fillId="0" borderId="0" xfId="0" applyFont="1" applyFill="1" applyBorder="1" applyAlignment="1">
      <alignment vertical="center"/>
    </xf>
    <xf numFmtId="0" fontId="14" fillId="0" borderId="0" xfId="0" applyFont="1" applyFill="1" applyBorder="1" applyAlignment="1">
      <alignment horizontal="justify" vertical="center"/>
    </xf>
    <xf numFmtId="9" fontId="14" fillId="0" borderId="0" xfId="2" applyFont="1" applyFill="1" applyBorder="1" applyAlignment="1">
      <alignment vertical="center"/>
    </xf>
    <xf numFmtId="166" fontId="14" fillId="0" borderId="0" xfId="0" applyNumberFormat="1" applyFont="1" applyFill="1" applyBorder="1" applyAlignment="1">
      <alignment vertical="center"/>
    </xf>
    <xf numFmtId="9" fontId="14" fillId="0" borderId="0" xfId="2" applyFont="1" applyFill="1" applyAlignment="1">
      <alignment vertical="center"/>
    </xf>
    <xf numFmtId="0" fontId="14" fillId="6" borderId="35" xfId="0" applyFont="1" applyFill="1" applyBorder="1" applyAlignment="1">
      <alignment vertical="center"/>
    </xf>
    <xf numFmtId="0" fontId="14" fillId="6" borderId="42" xfId="0" applyFont="1" applyFill="1" applyBorder="1" applyAlignment="1">
      <alignment vertical="center"/>
    </xf>
    <xf numFmtId="0" fontId="14" fillId="6" borderId="42" xfId="0" applyFont="1" applyFill="1" applyBorder="1" applyAlignment="1">
      <alignment horizontal="justify" vertical="center"/>
    </xf>
    <xf numFmtId="9" fontId="14" fillId="6" borderId="42" xfId="2" applyFont="1" applyFill="1" applyBorder="1" applyAlignment="1">
      <alignment vertical="center"/>
    </xf>
    <xf numFmtId="9" fontId="14" fillId="6" borderId="45" xfId="2" applyFont="1" applyFill="1" applyBorder="1" applyAlignment="1">
      <alignment vertical="center"/>
    </xf>
    <xf numFmtId="0" fontId="17" fillId="6" borderId="13" xfId="0" applyFont="1" applyFill="1" applyBorder="1" applyAlignment="1">
      <alignment vertical="center"/>
    </xf>
    <xf numFmtId="9" fontId="14" fillId="6" borderId="19" xfId="2" applyFont="1" applyFill="1" applyBorder="1" applyAlignment="1">
      <alignment vertical="center"/>
    </xf>
    <xf numFmtId="0" fontId="14" fillId="5" borderId="16" xfId="0" applyFont="1" applyFill="1" applyBorder="1" applyAlignment="1">
      <alignment vertical="center"/>
    </xf>
    <xf numFmtId="9" fontId="14" fillId="6" borderId="0" xfId="2" applyFont="1" applyFill="1" applyBorder="1" applyAlignment="1">
      <alignment horizontal="left" vertical="center"/>
    </xf>
    <xf numFmtId="9" fontId="15" fillId="6" borderId="14" xfId="2" applyFont="1" applyFill="1" applyBorder="1" applyAlignment="1">
      <alignment horizontal="left" vertical="center"/>
    </xf>
    <xf numFmtId="1" fontId="14" fillId="0" borderId="0" xfId="0" applyNumberFormat="1" applyFont="1" applyFill="1" applyAlignment="1">
      <alignment horizontal="left" vertical="center"/>
    </xf>
    <xf numFmtId="165" fontId="14" fillId="0" borderId="0" xfId="0" applyNumberFormat="1" applyFont="1" applyFill="1" applyAlignment="1">
      <alignment horizontal="left" vertical="center"/>
    </xf>
    <xf numFmtId="0" fontId="14" fillId="0" borderId="0" xfId="0" applyFont="1" applyFill="1" applyAlignment="1">
      <alignment horizontal="left" vertical="center"/>
    </xf>
    <xf numFmtId="0" fontId="19" fillId="0" borderId="22" xfId="0" applyFont="1" applyBorder="1" applyAlignment="1">
      <alignment horizontal="left" vertical="center" wrapText="1"/>
    </xf>
    <xf numFmtId="0" fontId="19" fillId="0" borderId="5" xfId="0" applyFont="1" applyBorder="1" applyAlignment="1">
      <alignment horizontal="left" vertical="center" wrapText="1"/>
    </xf>
    <xf numFmtId="0" fontId="14" fillId="6" borderId="13" xfId="0" applyFont="1" applyFill="1" applyBorder="1" applyAlignment="1">
      <alignment vertical="center"/>
    </xf>
    <xf numFmtId="0" fontId="14" fillId="6" borderId="0" xfId="0" applyFont="1" applyFill="1" applyBorder="1" applyAlignment="1">
      <alignment vertical="center"/>
    </xf>
    <xf numFmtId="0" fontId="14" fillId="6" borderId="0" xfId="0" applyFont="1" applyFill="1" applyBorder="1" applyAlignment="1">
      <alignment horizontal="center" vertical="center" textRotation="90" wrapText="1"/>
    </xf>
    <xf numFmtId="0" fontId="14" fillId="5" borderId="47" xfId="0" applyFont="1" applyFill="1" applyBorder="1" applyAlignment="1">
      <alignment horizontal="center" vertical="center"/>
    </xf>
    <xf numFmtId="1" fontId="20" fillId="0" borderId="47" xfId="2" applyNumberFormat="1" applyFont="1" applyFill="1" applyBorder="1" applyAlignment="1">
      <alignment vertical="center"/>
    </xf>
    <xf numFmtId="9" fontId="21" fillId="5" borderId="47" xfId="5" applyNumberFormat="1" applyFont="1" applyFill="1" applyBorder="1" applyAlignment="1">
      <alignment horizontal="center" vertical="center" wrapText="1"/>
    </xf>
    <xf numFmtId="0" fontId="21" fillId="5" borderId="47" xfId="0" applyFont="1" applyFill="1" applyBorder="1" applyAlignment="1">
      <alignment horizontal="center" vertical="center"/>
    </xf>
    <xf numFmtId="0" fontId="14" fillId="5" borderId="47" xfId="0" applyFont="1" applyFill="1" applyBorder="1" applyAlignment="1">
      <alignment vertical="center" wrapText="1"/>
    </xf>
    <xf numFmtId="0" fontId="14" fillId="5" borderId="47" xfId="0" applyFont="1" applyFill="1" applyBorder="1" applyAlignment="1">
      <alignment horizontal="center" vertical="center" wrapText="1"/>
    </xf>
    <xf numFmtId="0" fontId="22" fillId="3" borderId="47" xfId="0" applyFont="1" applyFill="1" applyBorder="1" applyAlignment="1" applyProtection="1">
      <alignment horizontal="justify" vertical="center" wrapText="1"/>
    </xf>
    <xf numFmtId="2" fontId="22" fillId="3" borderId="47" xfId="4" quotePrefix="1" applyNumberFormat="1" applyFont="1" applyFill="1" applyBorder="1" applyAlignment="1">
      <alignment horizontal="justify" vertical="center" wrapText="1"/>
    </xf>
    <xf numFmtId="164" fontId="22" fillId="3" borderId="47" xfId="4" applyNumberFormat="1" applyFont="1" applyFill="1" applyBorder="1" applyAlignment="1">
      <alignment horizontal="justify" vertical="center" wrapText="1"/>
    </xf>
    <xf numFmtId="43" fontId="23" fillId="3" borderId="47" xfId="4" applyFont="1" applyFill="1" applyBorder="1" applyAlignment="1">
      <alignment horizontal="center" vertical="center" wrapText="1"/>
    </xf>
    <xf numFmtId="9" fontId="22" fillId="3" borderId="47" xfId="2" applyFont="1" applyFill="1" applyBorder="1" applyAlignment="1">
      <alignment horizontal="center" vertical="center"/>
    </xf>
    <xf numFmtId="1" fontId="24" fillId="8" borderId="47" xfId="0" applyNumberFormat="1" applyFont="1" applyFill="1" applyBorder="1" applyAlignment="1">
      <alignment horizontal="center" vertical="center"/>
    </xf>
    <xf numFmtId="166" fontId="14" fillId="8" borderId="47" xfId="0" applyNumberFormat="1" applyFont="1" applyFill="1" applyBorder="1" applyAlignment="1">
      <alignment horizontal="justify" vertical="center" wrapText="1"/>
    </xf>
    <xf numFmtId="0" fontId="18" fillId="8" borderId="47" xfId="0" applyFont="1" applyFill="1" applyBorder="1" applyAlignment="1">
      <alignment horizontal="center" vertical="center" wrapText="1"/>
    </xf>
    <xf numFmtId="1" fontId="18" fillId="8" borderId="47" xfId="0" applyNumberFormat="1" applyFont="1" applyFill="1" applyBorder="1" applyAlignment="1">
      <alignment horizontal="center" vertical="center" wrapText="1"/>
    </xf>
    <xf numFmtId="0" fontId="14" fillId="7" borderId="47" xfId="0" applyFont="1" applyFill="1" applyBorder="1" applyAlignment="1">
      <alignment horizontal="center" vertical="center"/>
    </xf>
    <xf numFmtId="9" fontId="21" fillId="7" borderId="47" xfId="5" applyNumberFormat="1" applyFont="1" applyFill="1" applyBorder="1" applyAlignment="1">
      <alignment horizontal="center" vertical="center" wrapText="1"/>
    </xf>
    <xf numFmtId="0" fontId="21" fillId="7" borderId="47" xfId="0" applyFont="1" applyFill="1" applyBorder="1" applyAlignment="1">
      <alignment horizontal="center" vertical="center"/>
    </xf>
    <xf numFmtId="0" fontId="14" fillId="7" borderId="47" xfId="0" applyFont="1" applyFill="1" applyBorder="1" applyAlignment="1">
      <alignment horizontal="center" vertical="center" wrapText="1"/>
    </xf>
    <xf numFmtId="0" fontId="19" fillId="0" borderId="47" xfId="0" applyFont="1" applyBorder="1" applyAlignment="1">
      <alignment horizontal="justify" vertical="center" wrapText="1"/>
    </xf>
    <xf numFmtId="166" fontId="22" fillId="0" borderId="47" xfId="4" applyNumberFormat="1" applyFont="1" applyFill="1" applyBorder="1" applyAlignment="1">
      <alignment horizontal="justify" vertical="center" wrapText="1"/>
    </xf>
    <xf numFmtId="164" fontId="22" fillId="0" borderId="47" xfId="4" applyNumberFormat="1" applyFont="1" applyFill="1" applyBorder="1" applyAlignment="1">
      <alignment horizontal="justify" vertical="center" wrapText="1"/>
    </xf>
    <xf numFmtId="43" fontId="22" fillId="0" borderId="47" xfId="4" applyFont="1" applyFill="1" applyBorder="1" applyAlignment="1">
      <alignment horizontal="justify" vertical="center" wrapText="1"/>
    </xf>
    <xf numFmtId="1" fontId="23" fillId="7" borderId="47" xfId="4" applyNumberFormat="1" applyFont="1" applyFill="1" applyBorder="1" applyAlignment="1">
      <alignment horizontal="center" vertical="center" wrapText="1"/>
    </xf>
    <xf numFmtId="9" fontId="14" fillId="0" borderId="47" xfId="2" applyFont="1" applyFill="1" applyBorder="1" applyAlignment="1">
      <alignment horizontal="center" vertical="center"/>
    </xf>
    <xf numFmtId="9" fontId="15" fillId="6" borderId="47" xfId="2" applyFont="1" applyFill="1" applyBorder="1" applyAlignment="1">
      <alignment vertical="center"/>
    </xf>
    <xf numFmtId="43" fontId="23" fillId="7" borderId="47" xfId="4" applyFont="1" applyFill="1" applyBorder="1" applyAlignment="1">
      <alignment horizontal="center" vertical="center" wrapText="1"/>
    </xf>
    <xf numFmtId="9" fontId="22" fillId="0" borderId="47" xfId="2" applyFont="1" applyFill="1" applyBorder="1" applyAlignment="1">
      <alignment horizontal="center" vertical="center"/>
    </xf>
    <xf numFmtId="0" fontId="14" fillId="8" borderId="47" xfId="0" applyFont="1" applyFill="1" applyBorder="1" applyAlignment="1">
      <alignment horizontal="center" vertical="center" wrapText="1"/>
    </xf>
    <xf numFmtId="0" fontId="14" fillId="7" borderId="47" xfId="0" applyFont="1" applyFill="1" applyBorder="1" applyAlignment="1">
      <alignment vertical="center" wrapText="1"/>
    </xf>
    <xf numFmtId="0" fontId="22" fillId="0" borderId="47" xfId="0" applyFont="1" applyFill="1" applyBorder="1" applyAlignment="1" applyProtection="1">
      <alignment horizontal="justify" vertical="center" wrapText="1"/>
    </xf>
    <xf numFmtId="2" fontId="22" fillId="0" borderId="47" xfId="4" quotePrefix="1" applyNumberFormat="1" applyFont="1" applyFill="1" applyBorder="1" applyAlignment="1">
      <alignment horizontal="justify" vertical="center" wrapText="1"/>
    </xf>
    <xf numFmtId="2" fontId="23" fillId="7" borderId="47" xfId="4" applyNumberFormat="1" applyFont="1" applyFill="1" applyBorder="1" applyAlignment="1">
      <alignment horizontal="center" vertical="center" wrapText="1"/>
    </xf>
    <xf numFmtId="0" fontId="14" fillId="0" borderId="47" xfId="0" applyFont="1" applyFill="1" applyBorder="1" applyAlignment="1" applyProtection="1">
      <alignment horizontal="justify" vertical="center" wrapText="1"/>
    </xf>
    <xf numFmtId="2" fontId="22" fillId="0" borderId="47" xfId="4" applyNumberFormat="1" applyFont="1" applyFill="1" applyBorder="1" applyAlignment="1">
      <alignment horizontal="justify" vertical="center" wrapText="1"/>
    </xf>
    <xf numFmtId="1" fontId="14" fillId="8" borderId="47" xfId="0" applyNumberFormat="1" applyFont="1" applyFill="1" applyBorder="1" applyAlignment="1">
      <alignment horizontal="center" vertical="center" wrapText="1"/>
    </xf>
    <xf numFmtId="9" fontId="15" fillId="6" borderId="58" xfId="2" applyFont="1" applyFill="1" applyBorder="1" applyAlignment="1">
      <alignment vertical="center"/>
    </xf>
    <xf numFmtId="9" fontId="15" fillId="6" borderId="55" xfId="2" applyFont="1" applyFill="1" applyBorder="1" applyAlignment="1">
      <alignment vertical="center"/>
    </xf>
    <xf numFmtId="9" fontId="15" fillId="6" borderId="56" xfId="2" applyFont="1" applyFill="1" applyBorder="1" applyAlignment="1">
      <alignment vertical="center"/>
    </xf>
    <xf numFmtId="9" fontId="15" fillId="6" borderId="59" xfId="2" applyFont="1" applyFill="1" applyBorder="1" applyAlignment="1">
      <alignment vertical="center"/>
    </xf>
    <xf numFmtId="9" fontId="15" fillId="6" borderId="53" xfId="2" applyFont="1" applyFill="1" applyBorder="1" applyAlignment="1">
      <alignment vertical="center"/>
    </xf>
    <xf numFmtId="0" fontId="14" fillId="0" borderId="59" xfId="0" applyFont="1" applyFill="1" applyBorder="1" applyAlignment="1">
      <alignment vertical="center"/>
    </xf>
    <xf numFmtId="9" fontId="15" fillId="9" borderId="59" xfId="2" applyFont="1" applyFill="1" applyBorder="1" applyAlignment="1">
      <alignment horizontal="center" vertical="center" wrapText="1"/>
    </xf>
    <xf numFmtId="9" fontId="15" fillId="9" borderId="59" xfId="2" applyFont="1" applyFill="1" applyBorder="1" applyAlignment="1">
      <alignment vertical="center" wrapText="1"/>
    </xf>
    <xf numFmtId="9" fontId="15" fillId="6" borderId="59" xfId="2" applyFont="1" applyFill="1" applyBorder="1" applyAlignment="1">
      <alignment horizontal="center" vertical="center" wrapText="1"/>
    </xf>
    <xf numFmtId="9" fontId="15" fillId="6" borderId="61" xfId="2" applyFont="1" applyFill="1" applyBorder="1" applyAlignment="1">
      <alignment vertical="center"/>
    </xf>
    <xf numFmtId="9" fontId="15" fillId="6" borderId="62" xfId="2" applyFont="1" applyFill="1" applyBorder="1" applyAlignment="1">
      <alignment vertical="center"/>
    </xf>
    <xf numFmtId="43" fontId="15" fillId="0" borderId="47" xfId="4" applyFont="1" applyFill="1" applyBorder="1" applyAlignment="1">
      <alignment vertical="center"/>
    </xf>
    <xf numFmtId="9" fontId="15" fillId="0" borderId="47" xfId="2" applyFont="1" applyFill="1" applyBorder="1" applyAlignment="1">
      <alignment vertical="center"/>
    </xf>
    <xf numFmtId="9" fontId="15" fillId="0" borderId="47" xfId="2" applyFont="1" applyFill="1" applyBorder="1" applyAlignment="1">
      <alignment horizontal="center" vertical="center"/>
    </xf>
    <xf numFmtId="0" fontId="14" fillId="6" borderId="58" xfId="0" applyFont="1" applyFill="1" applyBorder="1" applyAlignment="1">
      <alignment vertical="center"/>
    </xf>
    <xf numFmtId="0" fontId="14" fillId="6" borderId="55" xfId="0" applyFont="1" applyFill="1" applyBorder="1" applyAlignment="1">
      <alignment vertical="center"/>
    </xf>
    <xf numFmtId="0" fontId="14" fillId="6" borderId="55" xfId="0" applyFont="1" applyFill="1" applyBorder="1" applyAlignment="1">
      <alignment horizontal="justify" vertical="center"/>
    </xf>
    <xf numFmtId="9" fontId="14" fillId="6" borderId="55" xfId="2" applyFont="1" applyFill="1" applyBorder="1" applyAlignment="1">
      <alignment vertical="center"/>
    </xf>
    <xf numFmtId="9" fontId="14" fillId="6" borderId="56" xfId="2" applyFont="1" applyFill="1" applyBorder="1" applyAlignment="1">
      <alignment vertical="center"/>
    </xf>
    <xf numFmtId="0" fontId="17" fillId="6" borderId="59" xfId="0" applyFont="1" applyFill="1" applyBorder="1" applyAlignment="1">
      <alignment vertical="center"/>
    </xf>
    <xf numFmtId="9" fontId="14" fillId="6" borderId="53" xfId="2" applyFont="1" applyFill="1" applyBorder="1" applyAlignment="1">
      <alignment vertical="center"/>
    </xf>
    <xf numFmtId="0" fontId="14" fillId="6" borderId="60" xfId="0" applyFont="1" applyFill="1" applyBorder="1" applyAlignment="1">
      <alignment vertical="center"/>
    </xf>
    <xf numFmtId="0" fontId="14" fillId="6" borderId="61" xfId="0" applyFont="1" applyFill="1" applyBorder="1" applyAlignment="1">
      <alignment vertical="center"/>
    </xf>
    <xf numFmtId="0" fontId="14" fillId="6" borderId="61" xfId="0" applyFont="1" applyFill="1" applyBorder="1" applyAlignment="1">
      <alignment horizontal="center" vertical="center" textRotation="90" wrapText="1"/>
    </xf>
    <xf numFmtId="9" fontId="14" fillId="6" borderId="61" xfId="2" applyFont="1" applyFill="1" applyBorder="1" applyAlignment="1">
      <alignment vertical="center"/>
    </xf>
    <xf numFmtId="9" fontId="14" fillId="6" borderId="62" xfId="2" applyFont="1" applyFill="1" applyBorder="1" applyAlignment="1">
      <alignment vertical="center"/>
    </xf>
    <xf numFmtId="0" fontId="14" fillId="0" borderId="1" xfId="0" applyFont="1" applyFill="1" applyBorder="1" applyAlignment="1">
      <alignment vertical="center"/>
    </xf>
    <xf numFmtId="0" fontId="15" fillId="5" borderId="67" xfId="0" applyFont="1" applyFill="1" applyBorder="1" applyAlignment="1">
      <alignment horizontal="center" vertical="center" wrapText="1"/>
    </xf>
    <xf numFmtId="0" fontId="14" fillId="5" borderId="61" xfId="0" applyFont="1" applyFill="1" applyBorder="1" applyAlignment="1">
      <alignment vertical="center"/>
    </xf>
    <xf numFmtId="0" fontId="5" fillId="5" borderId="1" xfId="3" applyFill="1" applyBorder="1"/>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10" borderId="0" xfId="0" applyFont="1" applyFill="1" applyBorder="1" applyAlignment="1">
      <alignment vertical="center" wrapText="1"/>
    </xf>
    <xf numFmtId="0" fontId="2" fillId="10" borderId="0" xfId="0" applyFont="1" applyFill="1" applyBorder="1" applyAlignment="1">
      <alignment vertical="center" wrapText="1"/>
    </xf>
    <xf numFmtId="0" fontId="0" fillId="10" borderId="0" xfId="0" applyFill="1"/>
    <xf numFmtId="0" fontId="2" fillId="11" borderId="0" xfId="0" applyFont="1" applyFill="1" applyBorder="1" applyAlignment="1">
      <alignment vertical="center" wrapText="1"/>
    </xf>
    <xf numFmtId="0" fontId="0" fillId="11" borderId="0" xfId="0" applyFill="1"/>
    <xf numFmtId="0" fontId="2" fillId="10" borderId="1"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9" fontId="2" fillId="3" borderId="9"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3" fillId="12" borderId="0" xfId="0" applyFont="1" applyFill="1" applyBorder="1" applyAlignment="1">
      <alignment vertical="center" wrapText="1"/>
    </xf>
    <xf numFmtId="0" fontId="2" fillId="12" borderId="0" xfId="0" applyFont="1" applyFill="1" applyBorder="1" applyAlignment="1">
      <alignment vertical="center" wrapText="1"/>
    </xf>
    <xf numFmtId="0" fontId="0" fillId="12" borderId="0" xfId="0" applyFill="1"/>
    <xf numFmtId="0" fontId="2" fillId="12" borderId="1" xfId="0" applyFont="1" applyFill="1" applyBorder="1" applyAlignment="1">
      <alignment horizontal="center" vertical="center" wrapText="1"/>
    </xf>
    <xf numFmtId="0" fontId="2" fillId="12" borderId="5" xfId="0" applyFont="1" applyFill="1" applyBorder="1" applyAlignment="1">
      <alignment horizontal="center" vertical="center" wrapText="1"/>
    </xf>
    <xf numFmtId="9" fontId="2" fillId="12" borderId="8" xfId="2" applyFont="1" applyFill="1" applyBorder="1" applyAlignment="1">
      <alignment vertical="center" wrapText="1"/>
    </xf>
    <xf numFmtId="9" fontId="2" fillId="12" borderId="10" xfId="2" applyFont="1" applyFill="1" applyBorder="1" applyAlignment="1">
      <alignment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9" fillId="2"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6" fillId="4" borderId="39" xfId="0" applyFont="1" applyFill="1" applyBorder="1" applyAlignment="1">
      <alignment horizontal="center" vertical="center" textRotation="90" wrapText="1"/>
    </xf>
    <xf numFmtId="0" fontId="6" fillId="4" borderId="68" xfId="0" applyFont="1" applyFill="1" applyBorder="1" applyAlignment="1">
      <alignment horizontal="center" vertical="center" textRotation="90" wrapText="1"/>
    </xf>
    <xf numFmtId="0" fontId="6" fillId="4" borderId="69" xfId="0" applyFont="1" applyFill="1" applyBorder="1" applyAlignment="1">
      <alignment horizontal="center" vertical="center" textRotation="90" wrapText="1"/>
    </xf>
    <xf numFmtId="0" fontId="9" fillId="4" borderId="1"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2" fillId="0" borderId="0" xfId="0" applyFont="1" applyAlignment="1">
      <alignment horizontal="left"/>
    </xf>
    <xf numFmtId="0" fontId="0" fillId="0" borderId="0" xfId="0" applyAlignment="1">
      <alignment horizontal="center"/>
    </xf>
    <xf numFmtId="9" fontId="2" fillId="3" borderId="9" xfId="0" applyNumberFormat="1" applyFont="1" applyFill="1" applyBorder="1" applyAlignment="1">
      <alignment horizontal="center" vertical="center" wrapText="1"/>
    </xf>
    <xf numFmtId="9" fontId="2" fillId="3" borderId="7"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8" xfId="0" applyFont="1" applyFill="1" applyBorder="1" applyAlignment="1">
      <alignment horizontal="left" vertical="center" wrapText="1"/>
    </xf>
    <xf numFmtId="0" fontId="3" fillId="12" borderId="6" xfId="0" applyFont="1" applyFill="1" applyBorder="1" applyAlignment="1">
      <alignment horizontal="center" vertical="center" wrapText="1"/>
    </xf>
    <xf numFmtId="0" fontId="3" fillId="12" borderId="7" xfId="0" applyFont="1" applyFill="1" applyBorder="1" applyAlignment="1">
      <alignment horizontal="center" vertical="center" wrapText="1"/>
    </xf>
    <xf numFmtId="0" fontId="3" fillId="12"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3" borderId="37" xfId="0" applyFill="1" applyBorder="1"/>
    <xf numFmtId="0" fontId="0" fillId="3" borderId="41" xfId="0" applyFill="1" applyBorder="1"/>
    <xf numFmtId="0" fontId="3" fillId="3" borderId="2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12" borderId="6" xfId="0" applyFont="1" applyFill="1" applyBorder="1" applyAlignment="1">
      <alignment horizontal="left" vertical="center" wrapText="1"/>
    </xf>
    <xf numFmtId="0" fontId="3" fillId="12" borderId="7" xfId="0" applyFont="1" applyFill="1" applyBorder="1" applyAlignment="1">
      <alignment horizontal="left" vertical="center" wrapText="1"/>
    </xf>
    <xf numFmtId="0" fontId="3" fillId="12" borderId="8" xfId="0" applyFont="1" applyFill="1" applyBorder="1" applyAlignment="1">
      <alignment horizontal="left" vertical="center" wrapText="1"/>
    </xf>
    <xf numFmtId="44" fontId="3" fillId="12" borderId="1" xfId="1"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8" xfId="0" applyFont="1" applyFill="1" applyBorder="1" applyAlignment="1">
      <alignment horizontal="center" vertical="center" wrapText="1"/>
    </xf>
    <xf numFmtId="44" fontId="0" fillId="12" borderId="1" xfId="1" applyFont="1" applyFill="1" applyBorder="1" applyAlignment="1">
      <alignment horizontal="center"/>
    </xf>
    <xf numFmtId="0" fontId="2" fillId="3" borderId="40"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2" fillId="12" borderId="7" xfId="0" applyFont="1" applyFill="1" applyBorder="1" applyAlignment="1">
      <alignment horizontal="center" vertical="center" wrapText="1"/>
    </xf>
    <xf numFmtId="0" fontId="2" fillId="12" borderId="10"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3" borderId="6" xfId="0" applyFont="1" applyFill="1" applyBorder="1" applyAlignment="1">
      <alignment horizontal="justify" vertical="justify" wrapText="1"/>
    </xf>
    <xf numFmtId="0" fontId="2" fillId="3" borderId="7" xfId="0" applyFont="1" applyFill="1" applyBorder="1" applyAlignment="1">
      <alignment horizontal="justify" vertical="justify" wrapText="1"/>
    </xf>
    <xf numFmtId="0" fontId="3" fillId="12" borderId="1" xfId="0" applyFont="1" applyFill="1" applyBorder="1" applyAlignment="1">
      <alignment horizontal="center" vertical="center" wrapText="1"/>
    </xf>
    <xf numFmtId="0" fontId="3" fillId="3" borderId="6"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0" fillId="3" borderId="9"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3" fillId="12" borderId="11"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2" borderId="20"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3" fillId="12" borderId="17" xfId="0" applyFont="1" applyFill="1" applyBorder="1" applyAlignment="1">
      <alignment horizontal="center" vertical="center" wrapText="1"/>
    </xf>
    <xf numFmtId="0" fontId="3" fillId="12" borderId="9" xfId="0" applyFont="1" applyFill="1" applyBorder="1" applyAlignment="1">
      <alignment horizontal="center"/>
    </xf>
    <xf numFmtId="0" fontId="3" fillId="12" borderId="7" xfId="0" applyFont="1" applyFill="1" applyBorder="1" applyAlignment="1">
      <alignment horizontal="center"/>
    </xf>
    <xf numFmtId="0" fontId="3" fillId="12" borderId="8" xfId="0" applyFont="1" applyFill="1" applyBorder="1" applyAlignment="1">
      <alignment horizontal="center"/>
    </xf>
    <xf numFmtId="2" fontId="3" fillId="3" borderId="9" xfId="0" applyNumberFormat="1" applyFont="1" applyFill="1" applyBorder="1" applyAlignment="1">
      <alignment horizontal="center" vertical="center" wrapText="1"/>
    </xf>
    <xf numFmtId="2" fontId="3" fillId="3" borderId="7" xfId="0" applyNumberFormat="1" applyFont="1" applyFill="1" applyBorder="1" applyAlignment="1">
      <alignment horizontal="center" vertical="center" wrapText="1"/>
    </xf>
    <xf numFmtId="2" fontId="3" fillId="3" borderId="10" xfId="0" applyNumberFormat="1" applyFont="1" applyFill="1" applyBorder="1" applyAlignment="1">
      <alignment horizontal="center" vertical="center" wrapText="1"/>
    </xf>
    <xf numFmtId="0" fontId="28" fillId="12" borderId="7" xfId="0" applyFont="1" applyFill="1" applyBorder="1" applyAlignment="1">
      <alignment horizontal="center"/>
    </xf>
    <xf numFmtId="0" fontId="30" fillId="3" borderId="6"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3" fillId="11" borderId="6" xfId="0" applyFont="1" applyFill="1" applyBorder="1" applyAlignment="1">
      <alignment horizontal="left" vertical="center" wrapText="1"/>
    </xf>
    <xf numFmtId="0" fontId="3" fillId="11" borderId="7" xfId="0" applyFont="1" applyFill="1" applyBorder="1" applyAlignment="1">
      <alignment horizontal="left" vertical="center" wrapText="1"/>
    </xf>
    <xf numFmtId="0" fontId="3" fillId="11" borderId="8" xfId="0" applyFont="1" applyFill="1" applyBorder="1" applyAlignment="1">
      <alignment horizontal="left" vertical="center" wrapText="1"/>
    </xf>
    <xf numFmtId="44" fontId="3" fillId="3" borderId="1" xfId="1" applyFont="1" applyFill="1" applyBorder="1" applyAlignment="1">
      <alignment horizontal="center" vertical="center" wrapText="1"/>
    </xf>
    <xf numFmtId="0" fontId="3" fillId="11" borderId="9"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1" borderId="8" xfId="0" applyFont="1" applyFill="1" applyBorder="1" applyAlignment="1">
      <alignment horizontal="center" vertical="center" wrapText="1"/>
    </xf>
    <xf numFmtId="44" fontId="0" fillId="3" borderId="1" xfId="1" applyFont="1" applyFill="1" applyBorder="1" applyAlignment="1">
      <alignment horizontal="center"/>
    </xf>
    <xf numFmtId="0" fontId="3" fillId="11" borderId="1"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2" fillId="10" borderId="6"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3" fillId="10" borderId="9" xfId="0" applyFont="1" applyFill="1" applyBorder="1" applyAlignment="1">
      <alignment horizontal="center"/>
    </xf>
    <xf numFmtId="0" fontId="3" fillId="10" borderId="7" xfId="0" applyFont="1" applyFill="1" applyBorder="1" applyAlignment="1">
      <alignment horizontal="center"/>
    </xf>
    <xf numFmtId="0" fontId="3" fillId="10" borderId="8" xfId="0" applyFont="1" applyFill="1" applyBorder="1" applyAlignment="1">
      <alignment horizontal="center"/>
    </xf>
    <xf numFmtId="2" fontId="3" fillId="10" borderId="9" xfId="0" applyNumberFormat="1" applyFont="1" applyFill="1" applyBorder="1" applyAlignment="1">
      <alignment horizontal="center" vertical="center" wrapText="1"/>
    </xf>
    <xf numFmtId="2" fontId="3" fillId="10" borderId="7" xfId="0" applyNumberFormat="1" applyFont="1" applyFill="1" applyBorder="1" applyAlignment="1">
      <alignment horizontal="center" vertical="center" wrapText="1"/>
    </xf>
    <xf numFmtId="2" fontId="3" fillId="10" borderId="10" xfId="0" applyNumberFormat="1" applyFont="1" applyFill="1" applyBorder="1" applyAlignment="1">
      <alignment horizontal="center" vertical="center" wrapText="1"/>
    </xf>
    <xf numFmtId="0" fontId="28" fillId="10" borderId="7" xfId="0" applyFont="1" applyFill="1" applyBorder="1" applyAlignment="1">
      <alignment horizontal="center"/>
    </xf>
    <xf numFmtId="0" fontId="2" fillId="10" borderId="9"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2" fillId="11" borderId="9"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0" xfId="0" applyFont="1" applyFill="1" applyBorder="1" applyAlignment="1">
      <alignment horizontal="center" vertical="center" wrapText="1"/>
    </xf>
    <xf numFmtId="44" fontId="3" fillId="3" borderId="9" xfId="1" applyFont="1" applyFill="1" applyBorder="1" applyAlignment="1">
      <alignment horizontal="center" vertical="center" wrapText="1"/>
    </xf>
    <xf numFmtId="44" fontId="3" fillId="3" borderId="8" xfId="1" applyFont="1" applyFill="1" applyBorder="1" applyAlignment="1">
      <alignment horizontal="center" vertical="center" wrapText="1"/>
    </xf>
    <xf numFmtId="44" fontId="0" fillId="3" borderId="9" xfId="1" applyFont="1" applyFill="1" applyBorder="1" applyAlignment="1">
      <alignment horizontal="center"/>
    </xf>
    <xf numFmtId="44" fontId="0" fillId="3" borderId="7" xfId="1" applyFont="1" applyFill="1" applyBorder="1" applyAlignment="1">
      <alignment horizontal="center"/>
    </xf>
    <xf numFmtId="44" fontId="0" fillId="3" borderId="8" xfId="1" applyFont="1" applyFill="1" applyBorder="1" applyAlignment="1">
      <alignment horizontal="center"/>
    </xf>
    <xf numFmtId="0" fontId="0" fillId="3" borderId="23" xfId="0" applyFill="1" applyBorder="1"/>
    <xf numFmtId="0" fontId="0" fillId="3" borderId="24" xfId="0" applyFill="1" applyBorder="1"/>
    <xf numFmtId="0" fontId="0" fillId="3" borderId="25" xfId="0" applyFill="1" applyBorder="1"/>
    <xf numFmtId="0" fontId="3" fillId="3" borderId="8" xfId="0" applyFont="1" applyFill="1" applyBorder="1" applyAlignment="1">
      <alignment horizontal="left" vertical="center" wrapText="1"/>
    </xf>
    <xf numFmtId="0" fontId="2" fillId="3" borderId="8" xfId="0" applyFont="1" applyFill="1" applyBorder="1" applyAlignment="1">
      <alignment horizontal="justify" vertical="justify" wrapText="1"/>
    </xf>
    <xf numFmtId="0" fontId="9" fillId="3" borderId="9" xfId="0" applyFont="1" applyFill="1" applyBorder="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2" fillId="3" borderId="28"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9" fillId="3" borderId="11" xfId="0" applyFont="1" applyFill="1" applyBorder="1" applyAlignment="1">
      <alignment horizontal="left" vertical="center" wrapText="1"/>
    </xf>
    <xf numFmtId="0" fontId="9" fillId="3" borderId="3" xfId="0" applyFont="1" applyFill="1" applyBorder="1" applyAlignment="1">
      <alignment horizontal="left" vertical="center" wrapText="1"/>
    </xf>
    <xf numFmtId="0" fontId="9" fillId="3" borderId="12"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3" borderId="8"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29"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7" borderId="47" xfId="0" applyFont="1" applyFill="1" applyBorder="1" applyAlignment="1">
      <alignment horizontal="center" vertical="center" wrapText="1"/>
    </xf>
    <xf numFmtId="0" fontId="14" fillId="8" borderId="47" xfId="0" applyFont="1" applyFill="1" applyBorder="1" applyAlignment="1">
      <alignment horizontal="center" vertical="center" wrapText="1"/>
    </xf>
    <xf numFmtId="9" fontId="14" fillId="5" borderId="66" xfId="2" applyFont="1" applyFill="1" applyBorder="1" applyAlignment="1">
      <alignment horizontal="center" vertical="center"/>
    </xf>
    <xf numFmtId="9" fontId="14" fillId="5" borderId="47" xfId="2" applyFont="1" applyFill="1" applyBorder="1" applyAlignment="1">
      <alignment horizontal="center" vertical="center"/>
    </xf>
    <xf numFmtId="0" fontId="14" fillId="5" borderId="47" xfId="0" applyFont="1" applyFill="1" applyBorder="1" applyAlignment="1">
      <alignment horizontal="center" vertical="center" wrapText="1"/>
    </xf>
    <xf numFmtId="0" fontId="14" fillId="7" borderId="47" xfId="0" applyFont="1" applyFill="1" applyBorder="1" applyAlignment="1" applyProtection="1">
      <alignment horizontal="center" vertical="center" wrapText="1"/>
      <protection locked="0"/>
    </xf>
    <xf numFmtId="0" fontId="14" fillId="7" borderId="47" xfId="0" applyFont="1" applyFill="1" applyBorder="1" applyAlignment="1">
      <alignment horizontal="center" vertical="center" textRotation="90" wrapText="1"/>
    </xf>
    <xf numFmtId="0" fontId="15" fillId="5" borderId="66" xfId="0" applyFont="1" applyFill="1" applyBorder="1" applyAlignment="1">
      <alignment horizontal="center" vertical="center" wrapText="1"/>
    </xf>
    <xf numFmtId="0" fontId="15" fillId="5" borderId="47" xfId="0" applyFont="1" applyFill="1" applyBorder="1" applyAlignment="1">
      <alignment horizontal="center" vertical="center" wrapText="1"/>
    </xf>
    <xf numFmtId="0" fontId="14" fillId="5" borderId="66" xfId="0" applyFont="1" applyFill="1" applyBorder="1" applyAlignment="1">
      <alignment horizontal="center" vertical="center" textRotation="90" wrapText="1"/>
    </xf>
    <xf numFmtId="0" fontId="14" fillId="5" borderId="47" xfId="0" applyFont="1" applyFill="1" applyBorder="1" applyAlignment="1">
      <alignment horizontal="center" vertical="center" textRotation="90" wrapText="1"/>
    </xf>
    <xf numFmtId="0" fontId="15" fillId="7" borderId="47" xfId="0" applyFont="1" applyFill="1" applyBorder="1" applyAlignment="1">
      <alignment horizontal="center" vertical="center" wrapText="1"/>
    </xf>
    <xf numFmtId="9" fontId="14" fillId="7" borderId="47" xfId="2" applyFont="1" applyFill="1" applyBorder="1" applyAlignment="1">
      <alignment horizontal="center" vertical="center" textRotation="90" wrapText="1"/>
    </xf>
    <xf numFmtId="9" fontId="15" fillId="9" borderId="59" xfId="2" applyFont="1" applyFill="1" applyBorder="1" applyAlignment="1">
      <alignment horizontal="left" vertical="center" wrapText="1"/>
    </xf>
    <xf numFmtId="9" fontId="15" fillId="9" borderId="0" xfId="2" applyFont="1" applyFill="1" applyBorder="1" applyAlignment="1">
      <alignment horizontal="left" vertical="center" wrapText="1"/>
    </xf>
    <xf numFmtId="9" fontId="15" fillId="9" borderId="60" xfId="2" applyFont="1" applyFill="1" applyBorder="1" applyAlignment="1">
      <alignment horizontal="left" vertical="center" wrapText="1"/>
    </xf>
    <xf numFmtId="9" fontId="15" fillId="9" borderId="61" xfId="2" applyFont="1" applyFill="1" applyBorder="1" applyAlignment="1">
      <alignment horizontal="left" vertical="center" wrapText="1"/>
    </xf>
    <xf numFmtId="9" fontId="15" fillId="6" borderId="0" xfId="2" applyFont="1" applyFill="1" applyBorder="1" applyAlignment="1">
      <alignment horizontal="center" vertical="center" wrapText="1"/>
    </xf>
    <xf numFmtId="9" fontId="15" fillId="6" borderId="61" xfId="2" applyFont="1" applyFill="1" applyBorder="1" applyAlignment="1">
      <alignment horizontal="center" vertical="center" wrapText="1"/>
    </xf>
    <xf numFmtId="0" fontId="18" fillId="3" borderId="47" xfId="0" applyFont="1" applyFill="1" applyBorder="1" applyAlignment="1" applyProtection="1">
      <alignment horizontal="center" vertical="center"/>
      <protection locked="0"/>
    </xf>
    <xf numFmtId="9" fontId="14" fillId="5" borderId="66" xfId="2" applyFont="1" applyFill="1" applyBorder="1" applyAlignment="1">
      <alignment horizontal="center" vertical="center" textRotation="90" wrapText="1"/>
    </xf>
    <xf numFmtId="9" fontId="14" fillId="5" borderId="47" xfId="2" applyFont="1" applyFill="1" applyBorder="1" applyAlignment="1">
      <alignment horizontal="center" vertical="center" textRotation="90" wrapText="1"/>
    </xf>
    <xf numFmtId="0" fontId="14" fillId="5" borderId="66" xfId="0" applyFont="1" applyFill="1" applyBorder="1" applyAlignment="1">
      <alignment horizontal="center" vertical="center" wrapText="1"/>
    </xf>
    <xf numFmtId="9" fontId="15" fillId="6" borderId="63" xfId="2" applyFont="1" applyFill="1" applyBorder="1" applyAlignment="1">
      <alignment horizontal="center" vertical="center"/>
    </xf>
    <xf numFmtId="9" fontId="15" fillId="6" borderId="64" xfId="2" applyFont="1" applyFill="1" applyBorder="1" applyAlignment="1">
      <alignment horizontal="center" vertical="center"/>
    </xf>
    <xf numFmtId="9" fontId="15" fillId="6" borderId="65" xfId="2" applyFont="1" applyFill="1" applyBorder="1" applyAlignment="1">
      <alignment horizontal="center" vertical="center"/>
    </xf>
    <xf numFmtId="9" fontId="14" fillId="7" borderId="47" xfId="2" applyFont="1" applyFill="1" applyBorder="1" applyAlignment="1">
      <alignment horizontal="center" vertical="center"/>
    </xf>
    <xf numFmtId="2" fontId="22" fillId="0" borderId="47" xfId="4" quotePrefix="1" applyNumberFormat="1"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5" fillId="5" borderId="50"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5" fillId="5" borderId="54"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57" xfId="0" applyFont="1" applyFill="1" applyBorder="1" applyAlignment="1">
      <alignment horizontal="center" vertical="center" wrapText="1"/>
    </xf>
    <xf numFmtId="0" fontId="14" fillId="5" borderId="47" xfId="0" applyFont="1" applyFill="1" applyBorder="1" applyAlignment="1">
      <alignment horizontal="center" vertical="center"/>
    </xf>
    <xf numFmtId="0" fontId="14" fillId="5" borderId="66" xfId="0" applyFont="1" applyFill="1" applyBorder="1" applyAlignment="1">
      <alignment horizontal="center" vertical="center"/>
    </xf>
    <xf numFmtId="2" fontId="22" fillId="3" borderId="47" xfId="4" quotePrefix="1" applyNumberFormat="1" applyFont="1" applyFill="1" applyBorder="1" applyAlignment="1">
      <alignment horizontal="left" vertical="center" wrapText="1"/>
    </xf>
    <xf numFmtId="0" fontId="22" fillId="3" borderId="47" xfId="0" applyFont="1" applyFill="1" applyBorder="1" applyAlignment="1" applyProtection="1">
      <alignment horizontal="left" vertical="center" wrapText="1"/>
    </xf>
    <xf numFmtId="2" fontId="27" fillId="0" borderId="47" xfId="4" quotePrefix="1" applyNumberFormat="1" applyFont="1" applyFill="1" applyBorder="1" applyAlignment="1">
      <alignment horizontal="center" vertical="center" wrapText="1"/>
    </xf>
    <xf numFmtId="0" fontId="14" fillId="5" borderId="58" xfId="0" applyFont="1" applyFill="1" applyBorder="1" applyAlignment="1">
      <alignment horizontal="center" vertical="center"/>
    </xf>
    <xf numFmtId="0" fontId="14" fillId="5" borderId="55" xfId="0" applyFont="1" applyFill="1" applyBorder="1" applyAlignment="1">
      <alignment horizontal="center" vertical="center"/>
    </xf>
    <xf numFmtId="0" fontId="14" fillId="5" borderId="59"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60" xfId="0" applyFont="1" applyFill="1" applyBorder="1" applyAlignment="1">
      <alignment horizontal="center" vertical="center"/>
    </xf>
    <xf numFmtId="0" fontId="14" fillId="5" borderId="61" xfId="0" applyFont="1" applyFill="1" applyBorder="1" applyAlignment="1">
      <alignment horizontal="center" vertical="center"/>
    </xf>
    <xf numFmtId="0" fontId="15" fillId="5" borderId="55" xfId="0" applyFont="1" applyFill="1" applyBorder="1" applyAlignment="1">
      <alignment horizontal="center" vertical="center" wrapText="1"/>
    </xf>
    <xf numFmtId="0" fontId="15" fillId="5" borderId="5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15" fillId="5" borderId="61" xfId="0" applyFont="1" applyFill="1" applyBorder="1" applyAlignment="1">
      <alignment horizontal="center" vertical="center" wrapText="1"/>
    </xf>
    <xf numFmtId="0" fontId="15" fillId="5" borderId="62" xfId="0" applyFont="1" applyFill="1" applyBorder="1" applyAlignment="1">
      <alignment horizontal="center" vertical="center" wrapText="1"/>
    </xf>
    <xf numFmtId="0" fontId="15" fillId="5" borderId="58" xfId="0" applyFont="1" applyFill="1" applyBorder="1" applyAlignment="1">
      <alignment horizontal="center" vertical="center" wrapText="1"/>
    </xf>
    <xf numFmtId="0" fontId="15" fillId="5" borderId="60" xfId="0" applyFont="1" applyFill="1" applyBorder="1" applyAlignment="1">
      <alignment horizontal="center" vertical="center" wrapText="1"/>
    </xf>
  </cellXfs>
  <cellStyles count="6">
    <cellStyle name="Collegamento ipertestuale" xfId="3" builtinId="8"/>
    <cellStyle name="Migliaia" xfId="4" builtinId="3"/>
    <cellStyle name="Migliaia [0]" xfId="5" builtinId="6"/>
    <cellStyle name="Normale" xfId="0" builtinId="0"/>
    <cellStyle name="Percentuale" xfId="2" builtinId="5"/>
    <cellStyle name="Valuta" xfId="1" builtinId="4"/>
  </cellStyles>
  <dxfs count="126">
    <dxf>
      <fill>
        <patternFill>
          <bgColor indexed="4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indexed="40"/>
        </patternFill>
      </fill>
    </dxf>
    <dxf>
      <fill>
        <patternFill>
          <bgColor indexed="13"/>
        </patternFill>
      </fill>
    </dxf>
    <dxf>
      <fill>
        <patternFill>
          <bgColor indexed="51"/>
        </patternFill>
      </fill>
    </dxf>
    <dxf>
      <fill>
        <patternFill>
          <bgColor indexed="11"/>
        </patternFill>
      </fill>
    </dxf>
    <dxf>
      <fill>
        <patternFill>
          <bgColor indexed="1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
      <fill>
        <patternFill>
          <bgColor rgb="FFFFC7CE"/>
        </patternFill>
      </fill>
    </dxf>
    <dxf>
      <fill>
        <patternFill>
          <bgColor rgb="FFC00000"/>
        </patternFill>
      </fill>
    </dxf>
  </dxfs>
  <tableStyles count="0" defaultTableStyle="TableStyleMedium2" defaultPivotStyle="PivotStyleMedium9"/>
  <colors>
    <mruColors>
      <color rgb="FF99FFCC"/>
      <color rgb="FF00FFCC"/>
      <color rgb="FF66FFCC"/>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0"/>
  <sheetViews>
    <sheetView topLeftCell="D3" zoomScale="120" zoomScaleNormal="120" workbookViewId="0">
      <selection activeCell="E9" sqref="E9:P9"/>
    </sheetView>
  </sheetViews>
  <sheetFormatPr defaultRowHeight="18.75" x14ac:dyDescent="0.25"/>
  <cols>
    <col min="1" max="1" width="14" style="21" customWidth="1"/>
    <col min="2" max="2" width="3.85546875" style="22" customWidth="1"/>
    <col min="3" max="4" width="11.5703125" style="20" customWidth="1"/>
    <col min="5" max="16" width="7.28515625" style="20" customWidth="1"/>
    <col min="17" max="17" width="9.140625" style="29"/>
    <col min="18" max="24" width="9.140625" style="20"/>
  </cols>
  <sheetData>
    <row r="1" spans="1:24" ht="18" customHeight="1" x14ac:dyDescent="0.25">
      <c r="A1" s="183" t="s">
        <v>66</v>
      </c>
      <c r="B1" s="184"/>
      <c r="C1" s="184"/>
      <c r="D1" s="184"/>
      <c r="E1" s="184"/>
      <c r="F1" s="184"/>
      <c r="G1" s="184"/>
      <c r="H1" s="184"/>
      <c r="I1" s="184"/>
      <c r="J1" s="184"/>
      <c r="K1" s="184"/>
      <c r="L1" s="184"/>
      <c r="M1" s="184"/>
      <c r="N1" s="184"/>
      <c r="O1" s="184"/>
      <c r="P1" s="184"/>
      <c r="Q1" s="185"/>
      <c r="R1" s="15" t="s">
        <v>67</v>
      </c>
      <c r="S1" s="15" t="s">
        <v>68</v>
      </c>
      <c r="T1" s="15" t="s">
        <v>69</v>
      </c>
      <c r="U1" s="15" t="s">
        <v>70</v>
      </c>
      <c r="V1" s="15" t="s">
        <v>71</v>
      </c>
      <c r="W1" s="15"/>
      <c r="X1" s="15"/>
    </row>
    <row r="2" spans="1:24" ht="18" customHeight="1" x14ac:dyDescent="0.25">
      <c r="A2" s="188" t="s">
        <v>267</v>
      </c>
      <c r="B2" s="16"/>
      <c r="C2" s="191" t="s">
        <v>6</v>
      </c>
      <c r="D2" s="191"/>
      <c r="E2" s="192"/>
      <c r="F2" s="192"/>
      <c r="G2" s="192"/>
      <c r="H2" s="192"/>
      <c r="I2" s="192"/>
      <c r="J2" s="192"/>
      <c r="K2" s="192"/>
      <c r="L2" s="192"/>
      <c r="M2" s="192"/>
      <c r="N2" s="192"/>
      <c r="O2" s="192"/>
      <c r="P2" s="192"/>
      <c r="Q2" s="23" t="s">
        <v>2</v>
      </c>
      <c r="R2" s="23"/>
      <c r="S2" s="23"/>
      <c r="T2" s="23"/>
      <c r="U2" s="23"/>
      <c r="V2" s="23"/>
      <c r="W2" s="23"/>
      <c r="X2" s="23"/>
    </row>
    <row r="3" spans="1:24" ht="30" customHeight="1" x14ac:dyDescent="0.25">
      <c r="A3" s="189"/>
      <c r="B3" s="17">
        <v>1</v>
      </c>
      <c r="C3" s="186" t="s">
        <v>268</v>
      </c>
      <c r="D3" s="186"/>
      <c r="E3" s="187" t="str">
        <f>'1'!E$14</f>
        <v>Garantire il controllo effettivo da parte della stazione appaltante sull’esecuzione delle prestazioni ART. 31 Dlgs 50/16 (obiettivo strategico)</v>
      </c>
      <c r="F3" s="187"/>
      <c r="G3" s="187"/>
      <c r="H3" s="187"/>
      <c r="I3" s="187"/>
      <c r="J3" s="187"/>
      <c r="K3" s="187"/>
      <c r="L3" s="187"/>
      <c r="M3" s="187"/>
      <c r="N3" s="187"/>
      <c r="O3" s="187"/>
      <c r="P3" s="187"/>
      <c r="Q3" s="156">
        <v>1</v>
      </c>
      <c r="R3" s="18"/>
      <c r="S3" s="18"/>
      <c r="T3" s="18"/>
      <c r="U3" s="18"/>
      <c r="V3" s="18"/>
      <c r="W3" s="18"/>
      <c r="X3" s="18"/>
    </row>
    <row r="4" spans="1:24" ht="18" customHeight="1" x14ac:dyDescent="0.25">
      <c r="A4" s="189"/>
      <c r="B4" s="17">
        <v>2</v>
      </c>
      <c r="C4" s="186" t="s">
        <v>268</v>
      </c>
      <c r="D4" s="186"/>
      <c r="E4" s="187" t="str">
        <f>'2'!E$14</f>
        <v>Standard amministrativo degli atti sottoposti a controllo periodico</v>
      </c>
      <c r="F4" s="187"/>
      <c r="G4" s="187"/>
      <c r="H4" s="187"/>
      <c r="I4" s="187"/>
      <c r="J4" s="187"/>
      <c r="K4" s="187"/>
      <c r="L4" s="187"/>
      <c r="M4" s="187"/>
      <c r="N4" s="187"/>
      <c r="O4" s="187"/>
      <c r="P4" s="187"/>
      <c r="Q4" s="156">
        <v>2</v>
      </c>
      <c r="R4" s="18"/>
      <c r="S4" s="18"/>
      <c r="T4" s="18"/>
      <c r="U4" s="18"/>
      <c r="V4" s="18"/>
      <c r="W4" s="18"/>
      <c r="X4" s="18"/>
    </row>
    <row r="5" spans="1:24" ht="18" customHeight="1" x14ac:dyDescent="0.25">
      <c r="A5" s="189"/>
      <c r="B5" s="17">
        <v>3</v>
      </c>
      <c r="C5" s="186" t="s">
        <v>268</v>
      </c>
      <c r="D5" s="186"/>
      <c r="E5" s="187" t="str">
        <f>'3'!E$14</f>
        <v>Trasparenza: Attuazione obblighi di cui al D.lgs 33/2013 così come modificato dal Dlgs n. 97/2016</v>
      </c>
      <c r="F5" s="187"/>
      <c r="G5" s="187"/>
      <c r="H5" s="187"/>
      <c r="I5" s="187"/>
      <c r="J5" s="187"/>
      <c r="K5" s="187"/>
      <c r="L5" s="187"/>
      <c r="M5" s="187"/>
      <c r="N5" s="187"/>
      <c r="O5" s="187"/>
      <c r="P5" s="187"/>
      <c r="Q5" s="156">
        <v>3</v>
      </c>
      <c r="R5" s="18"/>
      <c r="S5" s="18"/>
      <c r="T5" s="18"/>
      <c r="U5" s="18"/>
      <c r="V5" s="18"/>
      <c r="W5" s="18"/>
      <c r="X5" s="18"/>
    </row>
    <row r="6" spans="1:24" ht="18" customHeight="1" x14ac:dyDescent="0.25">
      <c r="A6" s="189"/>
      <c r="B6" s="17">
        <v>4</v>
      </c>
      <c r="C6" s="186" t="s">
        <v>268</v>
      </c>
      <c r="D6" s="186"/>
      <c r="E6" s="187" t="str">
        <f>'4'!E$14</f>
        <v>Attuazione degli interventi/azioni previste e programmate nel Piano Anticorruzione</v>
      </c>
      <c r="F6" s="187"/>
      <c r="G6" s="187"/>
      <c r="H6" s="187"/>
      <c r="I6" s="187"/>
      <c r="J6" s="187"/>
      <c r="K6" s="187"/>
      <c r="L6" s="187"/>
      <c r="M6" s="187"/>
      <c r="N6" s="187"/>
      <c r="O6" s="187"/>
      <c r="P6" s="187"/>
      <c r="Q6" s="156">
        <v>4</v>
      </c>
      <c r="R6" s="18"/>
      <c r="S6" s="18"/>
      <c r="T6" s="18"/>
      <c r="U6" s="18"/>
      <c r="V6" s="18"/>
      <c r="W6" s="18"/>
      <c r="X6" s="18"/>
    </row>
    <row r="7" spans="1:24" ht="24" customHeight="1" x14ac:dyDescent="0.25">
      <c r="A7" s="189"/>
      <c r="B7" s="17">
        <v>5</v>
      </c>
      <c r="C7" s="186" t="s">
        <v>268</v>
      </c>
      <c r="D7" s="186"/>
      <c r="E7" s="187" t="s">
        <v>269</v>
      </c>
      <c r="F7" s="187"/>
      <c r="G7" s="187"/>
      <c r="H7" s="187"/>
      <c r="I7" s="187"/>
      <c r="J7" s="187"/>
      <c r="K7" s="187"/>
      <c r="L7" s="187"/>
      <c r="M7" s="187"/>
      <c r="N7" s="187"/>
      <c r="O7" s="187"/>
      <c r="P7" s="187"/>
      <c r="Q7" s="156">
        <v>5</v>
      </c>
      <c r="R7" s="18"/>
      <c r="S7" s="18"/>
      <c r="T7" s="18"/>
      <c r="U7" s="18"/>
      <c r="V7" s="18"/>
      <c r="W7" s="18"/>
      <c r="X7" s="18"/>
    </row>
    <row r="8" spans="1:24" ht="38.25" customHeight="1" x14ac:dyDescent="0.25">
      <c r="A8" s="189"/>
      <c r="B8" s="17">
        <v>6</v>
      </c>
      <c r="C8" s="186" t="s">
        <v>268</v>
      </c>
      <c r="D8" s="186"/>
      <c r="E8" s="187" t="s">
        <v>282</v>
      </c>
      <c r="F8" s="187"/>
      <c r="G8" s="187"/>
      <c r="H8" s="187"/>
      <c r="I8" s="187"/>
      <c r="J8" s="187"/>
      <c r="K8" s="187"/>
      <c r="L8" s="187"/>
      <c r="M8" s="187"/>
      <c r="N8" s="187"/>
      <c r="O8" s="187"/>
      <c r="P8" s="187"/>
      <c r="Q8" s="156">
        <v>6</v>
      </c>
      <c r="R8" s="19"/>
      <c r="S8" s="19"/>
      <c r="T8" s="19"/>
      <c r="U8" s="19"/>
      <c r="V8" s="19"/>
      <c r="W8" s="19"/>
      <c r="X8" s="19"/>
    </row>
    <row r="9" spans="1:24" ht="38.25" customHeight="1" x14ac:dyDescent="0.25">
      <c r="A9" s="189"/>
      <c r="B9" s="17">
        <v>7</v>
      </c>
      <c r="C9" s="186" t="s">
        <v>268</v>
      </c>
      <c r="D9" s="186"/>
      <c r="E9" s="187" t="s">
        <v>270</v>
      </c>
      <c r="F9" s="187"/>
      <c r="G9" s="187"/>
      <c r="H9" s="187"/>
      <c r="I9" s="187"/>
      <c r="J9" s="187"/>
      <c r="K9" s="187"/>
      <c r="L9" s="187"/>
      <c r="M9" s="187"/>
      <c r="N9" s="187"/>
      <c r="O9" s="187"/>
      <c r="P9" s="187"/>
      <c r="Q9" s="156">
        <v>7</v>
      </c>
      <c r="R9" s="18"/>
      <c r="S9" s="18"/>
      <c r="T9" s="18"/>
      <c r="U9" s="18"/>
      <c r="V9" s="18"/>
      <c r="W9" s="18"/>
      <c r="X9" s="18"/>
    </row>
    <row r="10" spans="1:24" ht="18" customHeight="1" x14ac:dyDescent="0.25">
      <c r="A10" s="189"/>
      <c r="B10" s="17">
        <v>8</v>
      </c>
      <c r="C10" s="186" t="s">
        <v>268</v>
      </c>
      <c r="D10" s="186"/>
      <c r="E10" s="187">
        <f>'v3'!E$14</f>
        <v>0</v>
      </c>
      <c r="F10" s="187"/>
      <c r="G10" s="187"/>
      <c r="H10" s="187"/>
      <c r="I10" s="187"/>
      <c r="J10" s="187"/>
      <c r="K10" s="187"/>
      <c r="L10" s="187"/>
      <c r="M10" s="187"/>
      <c r="N10" s="187"/>
      <c r="O10" s="187"/>
      <c r="P10" s="187"/>
      <c r="Q10" s="156">
        <v>8</v>
      </c>
      <c r="R10" s="19"/>
      <c r="S10" s="19"/>
      <c r="T10" s="19"/>
      <c r="U10" s="19"/>
      <c r="V10" s="19"/>
      <c r="W10" s="19"/>
      <c r="X10" s="19"/>
    </row>
    <row r="11" spans="1:24" ht="18" customHeight="1" x14ac:dyDescent="0.25">
      <c r="A11" s="189"/>
      <c r="B11" s="17">
        <v>9</v>
      </c>
      <c r="C11" s="186" t="s">
        <v>268</v>
      </c>
      <c r="D11" s="186"/>
      <c r="E11" s="187">
        <f>llpp!E$14</f>
        <v>0</v>
      </c>
      <c r="F11" s="187"/>
      <c r="G11" s="187"/>
      <c r="H11" s="187"/>
      <c r="I11" s="187"/>
      <c r="J11" s="187"/>
      <c r="K11" s="187"/>
      <c r="L11" s="187"/>
      <c r="M11" s="187"/>
      <c r="N11" s="187"/>
      <c r="O11" s="187"/>
      <c r="P11" s="187"/>
      <c r="Q11" s="156">
        <v>9</v>
      </c>
      <c r="R11" s="19"/>
      <c r="S11" s="19"/>
      <c r="T11" s="19"/>
      <c r="U11" s="19"/>
      <c r="V11" s="19"/>
      <c r="W11" s="19"/>
      <c r="X11" s="19"/>
    </row>
    <row r="12" spans="1:24" ht="18" customHeight="1" x14ac:dyDescent="0.25">
      <c r="A12" s="189"/>
      <c r="B12" s="17">
        <v>10</v>
      </c>
      <c r="C12" s="186" t="s">
        <v>268</v>
      </c>
      <c r="D12" s="186"/>
      <c r="E12" s="187">
        <f>LLPP2!E$14</f>
        <v>0</v>
      </c>
      <c r="F12" s="187"/>
      <c r="G12" s="187"/>
      <c r="H12" s="187"/>
      <c r="I12" s="187"/>
      <c r="J12" s="187"/>
      <c r="K12" s="187"/>
      <c r="L12" s="187"/>
      <c r="M12" s="187"/>
      <c r="N12" s="187"/>
      <c r="O12" s="187"/>
      <c r="P12" s="187"/>
      <c r="Q12" s="156">
        <v>10</v>
      </c>
      <c r="R12" s="18"/>
      <c r="S12" s="19"/>
      <c r="T12" s="19"/>
      <c r="U12" s="19"/>
      <c r="V12" s="19"/>
      <c r="W12" s="19"/>
      <c r="X12" s="19"/>
    </row>
    <row r="13" spans="1:24" ht="18" customHeight="1" x14ac:dyDescent="0.25">
      <c r="A13" s="189"/>
      <c r="B13" s="17">
        <v>11</v>
      </c>
      <c r="C13" s="186" t="s">
        <v>268</v>
      </c>
      <c r="D13" s="186"/>
      <c r="E13" s="187" t="str">
        <f>'Trasversale 3'!E$14</f>
        <v xml:space="preserve">Dematerializzazione PA. </v>
      </c>
      <c r="F13" s="187"/>
      <c r="G13" s="187"/>
      <c r="H13" s="187"/>
      <c r="I13" s="187"/>
      <c r="J13" s="187"/>
      <c r="K13" s="187"/>
      <c r="L13" s="187"/>
      <c r="M13" s="187"/>
      <c r="N13" s="187"/>
      <c r="O13" s="187"/>
      <c r="P13" s="187"/>
      <c r="Q13" s="156">
        <v>11</v>
      </c>
      <c r="R13" s="19"/>
      <c r="S13" s="19"/>
      <c r="T13" s="19"/>
      <c r="U13" s="19"/>
      <c r="V13" s="19"/>
      <c r="W13" s="19"/>
      <c r="X13" s="19"/>
    </row>
    <row r="14" spans="1:24" ht="18" customHeight="1" x14ac:dyDescent="0.25">
      <c r="A14" s="189"/>
      <c r="B14" s="17">
        <v>12</v>
      </c>
      <c r="C14" s="186" t="s">
        <v>268</v>
      </c>
      <c r="D14" s="186"/>
      <c r="E14" s="187">
        <f>'V2'!E$14</f>
        <v>0</v>
      </c>
      <c r="F14" s="187"/>
      <c r="G14" s="187"/>
      <c r="H14" s="187"/>
      <c r="I14" s="187"/>
      <c r="J14" s="187"/>
      <c r="K14" s="187"/>
      <c r="L14" s="187"/>
      <c r="M14" s="187"/>
      <c r="N14" s="187"/>
      <c r="O14" s="187"/>
      <c r="P14" s="187"/>
      <c r="Q14" s="156">
        <v>12</v>
      </c>
      <c r="R14" s="18"/>
      <c r="S14" s="18"/>
      <c r="T14" s="18"/>
      <c r="U14" s="18"/>
      <c r="V14" s="18"/>
      <c r="W14" s="18"/>
      <c r="X14" s="18"/>
    </row>
    <row r="15" spans="1:24" ht="18" customHeight="1" x14ac:dyDescent="0.25">
      <c r="A15" s="189"/>
      <c r="B15" s="17">
        <v>13</v>
      </c>
      <c r="C15" s="186" t="s">
        <v>268</v>
      </c>
      <c r="D15" s="186"/>
      <c r="E15" s="187" t="str">
        <f>A2.!E$14</f>
        <v>PROGETTO RADON</v>
      </c>
      <c r="F15" s="187"/>
      <c r="G15" s="187"/>
      <c r="H15" s="187"/>
      <c r="I15" s="187"/>
      <c r="J15" s="187"/>
      <c r="K15" s="187"/>
      <c r="L15" s="187"/>
      <c r="M15" s="187"/>
      <c r="N15" s="187"/>
      <c r="O15" s="187"/>
      <c r="P15" s="187"/>
      <c r="Q15" s="156">
        <v>13</v>
      </c>
      <c r="R15" s="19"/>
      <c r="S15" s="19"/>
      <c r="T15" s="19"/>
      <c r="U15" s="19"/>
      <c r="V15" s="19"/>
      <c r="W15" s="19"/>
      <c r="X15" s="19"/>
    </row>
    <row r="16" spans="1:24" ht="18" customHeight="1" x14ac:dyDescent="0.25">
      <c r="A16" s="189"/>
      <c r="B16" s="17">
        <v>14</v>
      </c>
      <c r="C16" s="186" t="s">
        <v>268</v>
      </c>
      <c r="D16" s="186"/>
      <c r="E16" s="187">
        <f>'A2'!E$14</f>
        <v>0</v>
      </c>
      <c r="F16" s="187"/>
      <c r="G16" s="187"/>
      <c r="H16" s="187"/>
      <c r="I16" s="187"/>
      <c r="J16" s="187"/>
      <c r="K16" s="187"/>
      <c r="L16" s="187"/>
      <c r="M16" s="187"/>
      <c r="N16" s="187"/>
      <c r="O16" s="187"/>
      <c r="P16" s="187"/>
      <c r="Q16" s="156">
        <v>14</v>
      </c>
      <c r="R16" s="19"/>
      <c r="S16" s="19"/>
      <c r="T16" s="19"/>
      <c r="U16" s="19"/>
      <c r="V16" s="19"/>
      <c r="W16" s="19"/>
      <c r="X16" s="19"/>
    </row>
    <row r="17" spans="1:24" ht="18" customHeight="1" x14ac:dyDescent="0.25">
      <c r="A17" s="189"/>
      <c r="B17" s="17">
        <v>15</v>
      </c>
      <c r="C17" s="186" t="s">
        <v>268</v>
      </c>
      <c r="D17" s="186"/>
      <c r="E17" s="187">
        <f>'A3'!E$14</f>
        <v>0</v>
      </c>
      <c r="F17" s="187"/>
      <c r="G17" s="187"/>
      <c r="H17" s="187"/>
      <c r="I17" s="187"/>
      <c r="J17" s="187"/>
      <c r="K17" s="187"/>
      <c r="L17" s="187"/>
      <c r="M17" s="187"/>
      <c r="N17" s="187"/>
      <c r="O17" s="187"/>
      <c r="P17" s="187"/>
      <c r="Q17" s="156">
        <v>15</v>
      </c>
      <c r="R17" s="18"/>
      <c r="S17" s="19"/>
      <c r="T17" s="19"/>
      <c r="U17" s="19"/>
      <c r="V17" s="19"/>
      <c r="W17" s="19"/>
      <c r="X17" s="19"/>
    </row>
    <row r="18" spans="1:24" ht="18" customHeight="1" x14ac:dyDescent="0.25">
      <c r="A18" s="189"/>
      <c r="B18" s="17">
        <v>16</v>
      </c>
      <c r="C18" s="186" t="s">
        <v>268</v>
      </c>
      <c r="D18" s="186"/>
      <c r="E18" s="187">
        <f>'A4'!E$14</f>
        <v>0</v>
      </c>
      <c r="F18" s="187"/>
      <c r="G18" s="187"/>
      <c r="H18" s="187"/>
      <c r="I18" s="187"/>
      <c r="J18" s="187"/>
      <c r="K18" s="187"/>
      <c r="L18" s="187"/>
      <c r="M18" s="187"/>
      <c r="N18" s="187"/>
      <c r="O18" s="187"/>
      <c r="P18" s="187"/>
      <c r="Q18" s="156">
        <v>16</v>
      </c>
      <c r="R18" s="19"/>
      <c r="S18" s="19"/>
      <c r="T18" s="19"/>
      <c r="U18" s="19"/>
      <c r="V18" s="19"/>
      <c r="W18" s="19"/>
      <c r="X18" s="19"/>
    </row>
    <row r="19" spans="1:24" ht="18" customHeight="1" x14ac:dyDescent="0.25">
      <c r="A19" s="189"/>
      <c r="B19" s="17">
        <v>17</v>
      </c>
      <c r="C19" s="186" t="s">
        <v>268</v>
      </c>
      <c r="D19" s="186"/>
      <c r="E19" s="187" t="str">
        <f>'T1'!E$14</f>
        <v>PROGETTO RADON</v>
      </c>
      <c r="F19" s="187"/>
      <c r="G19" s="187"/>
      <c r="H19" s="187"/>
      <c r="I19" s="187"/>
      <c r="J19" s="187"/>
      <c r="K19" s="187"/>
      <c r="L19" s="187"/>
      <c r="M19" s="187"/>
      <c r="N19" s="187"/>
      <c r="O19" s="187"/>
      <c r="P19" s="187"/>
      <c r="Q19" s="156">
        <v>17</v>
      </c>
      <c r="R19" s="19"/>
      <c r="S19" s="19"/>
      <c r="T19" s="19"/>
      <c r="U19" s="19"/>
      <c r="V19" s="19"/>
      <c r="W19" s="19"/>
      <c r="X19" s="19"/>
    </row>
    <row r="20" spans="1:24" ht="18" customHeight="1" x14ac:dyDescent="0.25">
      <c r="A20" s="189"/>
      <c r="B20" s="17">
        <v>18</v>
      </c>
      <c r="C20" s="186" t="s">
        <v>268</v>
      </c>
      <c r="D20" s="186"/>
      <c r="E20" s="187" t="str">
        <f>'SEGRETARIA I'!E$14</f>
        <v xml:space="preserve">Anticorruzione e Trasparenza </v>
      </c>
      <c r="F20" s="187"/>
      <c r="G20" s="187"/>
      <c r="H20" s="187"/>
      <c r="I20" s="187"/>
      <c r="J20" s="187"/>
      <c r="K20" s="187"/>
      <c r="L20" s="187"/>
      <c r="M20" s="187"/>
      <c r="N20" s="187"/>
      <c r="O20" s="187"/>
      <c r="P20" s="187"/>
      <c r="Q20" s="156">
        <v>18</v>
      </c>
      <c r="R20" s="19"/>
      <c r="S20" s="19"/>
      <c r="T20" s="19"/>
      <c r="U20" s="19"/>
      <c r="V20" s="19"/>
      <c r="W20" s="19"/>
      <c r="X20" s="19"/>
    </row>
    <row r="21" spans="1:24" ht="18" customHeight="1" x14ac:dyDescent="0.25">
      <c r="A21" s="189"/>
      <c r="B21" s="17">
        <v>19</v>
      </c>
      <c r="C21" s="186" t="s">
        <v>268</v>
      </c>
      <c r="D21" s="186"/>
      <c r="E21" s="187" t="str">
        <f>'SEGRETARIA II'!E$14</f>
        <v>Coordinamento Struttura</v>
      </c>
      <c r="F21" s="187"/>
      <c r="G21" s="187"/>
      <c r="H21" s="187"/>
      <c r="I21" s="187"/>
      <c r="J21" s="187"/>
      <c r="K21" s="187"/>
      <c r="L21" s="187"/>
      <c r="M21" s="187"/>
      <c r="N21" s="187"/>
      <c r="O21" s="187"/>
      <c r="P21" s="187"/>
      <c r="Q21" s="156">
        <v>19</v>
      </c>
      <c r="R21" s="19"/>
      <c r="S21" s="19"/>
      <c r="T21" s="19"/>
      <c r="U21" s="19"/>
      <c r="V21" s="19"/>
      <c r="W21" s="19"/>
      <c r="X21" s="19"/>
    </row>
    <row r="22" spans="1:24" ht="18" customHeight="1" x14ac:dyDescent="0.25">
      <c r="A22" s="190"/>
      <c r="B22" s="17">
        <v>20</v>
      </c>
      <c r="C22" s="186" t="s">
        <v>268</v>
      </c>
      <c r="D22" s="186"/>
      <c r="E22" s="187" t="str">
        <f>'T2'!E$14</f>
        <v>Misure volte a garantire il pronto intervento</v>
      </c>
      <c r="F22" s="187"/>
      <c r="G22" s="187"/>
      <c r="H22" s="187"/>
      <c r="I22" s="187"/>
      <c r="J22" s="187"/>
      <c r="K22" s="187"/>
      <c r="L22" s="187"/>
      <c r="M22" s="187"/>
      <c r="N22" s="187"/>
      <c r="O22" s="187"/>
      <c r="P22" s="187"/>
      <c r="Q22" s="156">
        <v>20</v>
      </c>
      <c r="R22" s="19"/>
      <c r="S22" s="19"/>
      <c r="T22" s="19"/>
      <c r="U22" s="19"/>
      <c r="V22" s="19"/>
      <c r="W22" s="19"/>
      <c r="X22" s="19"/>
    </row>
    <row r="23" spans="1:24" s="31" customFormat="1" ht="15.75" x14ac:dyDescent="0.25">
      <c r="Q23" s="30"/>
    </row>
    <row r="24" spans="1:24" s="31" customFormat="1" ht="15.75" x14ac:dyDescent="0.25">
      <c r="Q24" s="30"/>
    </row>
    <row r="25" spans="1:24" s="31" customFormat="1" ht="15.75" x14ac:dyDescent="0.25">
      <c r="Q25" s="30"/>
    </row>
    <row r="26" spans="1:24" s="31" customFormat="1" ht="15.75" x14ac:dyDescent="0.25">
      <c r="Q26" s="30"/>
    </row>
    <row r="27" spans="1:24" s="31" customFormat="1" ht="15.75" x14ac:dyDescent="0.25">
      <c r="Q27" s="30"/>
    </row>
    <row r="28" spans="1:24" s="31" customFormat="1" ht="15.75" x14ac:dyDescent="0.25">
      <c r="Q28" s="30"/>
    </row>
    <row r="29" spans="1:24" s="31" customFormat="1" ht="15.75" x14ac:dyDescent="0.25">
      <c r="Q29" s="30"/>
    </row>
    <row r="30" spans="1:24" s="31" customFormat="1" ht="15.75" x14ac:dyDescent="0.25">
      <c r="Q30" s="30"/>
    </row>
    <row r="31" spans="1:24" s="31" customFormat="1" ht="15.75" x14ac:dyDescent="0.25">
      <c r="Q31" s="30"/>
    </row>
    <row r="32" spans="1:24" s="31" customFormat="1" ht="15.75" x14ac:dyDescent="0.25">
      <c r="Q32" s="30"/>
    </row>
    <row r="33" spans="17:17" s="31" customFormat="1" ht="15.75" x14ac:dyDescent="0.25">
      <c r="Q33" s="30"/>
    </row>
    <row r="34" spans="17:17" s="31" customFormat="1" ht="15.75" x14ac:dyDescent="0.25">
      <c r="Q34" s="30"/>
    </row>
    <row r="35" spans="17:17" s="31" customFormat="1" ht="15.75" x14ac:dyDescent="0.25">
      <c r="Q35" s="30"/>
    </row>
    <row r="36" spans="17:17" s="31" customFormat="1" ht="15.75" x14ac:dyDescent="0.25">
      <c r="Q36" s="30"/>
    </row>
    <row r="37" spans="17:17" s="31" customFormat="1" ht="15.75" x14ac:dyDescent="0.25">
      <c r="Q37" s="30"/>
    </row>
    <row r="38" spans="17:17" s="31" customFormat="1" ht="15.75" x14ac:dyDescent="0.25">
      <c r="Q38" s="30"/>
    </row>
    <row r="39" spans="17:17" s="31" customFormat="1" ht="15.75" x14ac:dyDescent="0.25">
      <c r="Q39" s="30"/>
    </row>
    <row r="40" spans="17:17" s="31" customFormat="1" ht="15.75" x14ac:dyDescent="0.25">
      <c r="Q40" s="30"/>
    </row>
    <row r="41" spans="17:17" s="31" customFormat="1" ht="15.75" x14ac:dyDescent="0.25">
      <c r="Q41" s="30"/>
    </row>
    <row r="42" spans="17:17" s="31" customFormat="1" ht="15.75" x14ac:dyDescent="0.25">
      <c r="Q42" s="30"/>
    </row>
    <row r="43" spans="17:17" s="31" customFormat="1" ht="15.75" x14ac:dyDescent="0.25">
      <c r="Q43" s="30"/>
    </row>
    <row r="44" spans="17:17" s="31" customFormat="1" ht="15.75" x14ac:dyDescent="0.25">
      <c r="Q44" s="30"/>
    </row>
    <row r="45" spans="17:17" s="31" customFormat="1" ht="15.75" x14ac:dyDescent="0.25">
      <c r="Q45" s="30"/>
    </row>
    <row r="46" spans="17:17" s="31" customFormat="1" ht="15.75" x14ac:dyDescent="0.25">
      <c r="Q46" s="30"/>
    </row>
    <row r="47" spans="17:17" s="31" customFormat="1" ht="15.75" x14ac:dyDescent="0.25">
      <c r="Q47" s="30"/>
    </row>
    <row r="48" spans="17:17" s="31" customFormat="1" ht="15.75" x14ac:dyDescent="0.25">
      <c r="Q48" s="30"/>
    </row>
    <row r="49" spans="17:17" s="31" customFormat="1" ht="15.75" x14ac:dyDescent="0.25">
      <c r="Q49" s="30"/>
    </row>
    <row r="50" spans="17:17" s="31" customFormat="1" ht="15.75" x14ac:dyDescent="0.25">
      <c r="Q50" s="30"/>
    </row>
    <row r="51" spans="17:17" s="31" customFormat="1" ht="15.75" x14ac:dyDescent="0.25">
      <c r="Q51" s="30"/>
    </row>
    <row r="52" spans="17:17" s="31" customFormat="1" ht="15.75" x14ac:dyDescent="0.25">
      <c r="Q52" s="30"/>
    </row>
    <row r="53" spans="17:17" s="31" customFormat="1" ht="15.75" x14ac:dyDescent="0.25">
      <c r="Q53" s="30"/>
    </row>
    <row r="54" spans="17:17" s="31" customFormat="1" ht="15.75" x14ac:dyDescent="0.25">
      <c r="Q54" s="30"/>
    </row>
    <row r="55" spans="17:17" s="31" customFormat="1" ht="15.75" x14ac:dyDescent="0.25">
      <c r="Q55" s="30"/>
    </row>
    <row r="56" spans="17:17" s="31" customFormat="1" ht="15.75" x14ac:dyDescent="0.25">
      <c r="Q56" s="30"/>
    </row>
    <row r="57" spans="17:17" s="31" customFormat="1" ht="15.75" x14ac:dyDescent="0.25">
      <c r="Q57" s="30"/>
    </row>
    <row r="58" spans="17:17" s="31" customFormat="1" ht="15.75" x14ac:dyDescent="0.25">
      <c r="Q58" s="30"/>
    </row>
    <row r="59" spans="17:17" s="31" customFormat="1" ht="15.75" x14ac:dyDescent="0.25">
      <c r="Q59" s="30"/>
    </row>
    <row r="60" spans="17:17" s="31" customFormat="1" ht="15.75" x14ac:dyDescent="0.25">
      <c r="Q60" s="30"/>
    </row>
    <row r="61" spans="17:17" s="31" customFormat="1" ht="15.75" x14ac:dyDescent="0.25">
      <c r="Q61" s="30"/>
    </row>
    <row r="62" spans="17:17" s="31" customFormat="1" ht="15.75" x14ac:dyDescent="0.25">
      <c r="Q62" s="30"/>
    </row>
    <row r="63" spans="17:17" s="31" customFormat="1" ht="15.75" x14ac:dyDescent="0.25">
      <c r="Q63" s="30"/>
    </row>
    <row r="64" spans="17:17" s="31" customFormat="1" ht="15.75" x14ac:dyDescent="0.25">
      <c r="Q64" s="30"/>
    </row>
    <row r="65" spans="17:17" s="31" customFormat="1" ht="15.75" x14ac:dyDescent="0.25">
      <c r="Q65" s="30"/>
    </row>
    <row r="66" spans="17:17" s="31" customFormat="1" ht="15.75" x14ac:dyDescent="0.25">
      <c r="Q66" s="30"/>
    </row>
    <row r="67" spans="17:17" s="31" customFormat="1" ht="15.75" x14ac:dyDescent="0.25">
      <c r="Q67" s="30"/>
    </row>
    <row r="68" spans="17:17" s="31" customFormat="1" ht="15.75" x14ac:dyDescent="0.25">
      <c r="Q68" s="30"/>
    </row>
    <row r="69" spans="17:17" s="31" customFormat="1" ht="15.75" x14ac:dyDescent="0.25">
      <c r="Q69" s="30"/>
    </row>
    <row r="70" spans="17:17" s="31" customFormat="1" ht="15.75" x14ac:dyDescent="0.25">
      <c r="Q70" s="30"/>
    </row>
    <row r="71" spans="17:17" s="31" customFormat="1" ht="15.75" x14ac:dyDescent="0.25">
      <c r="Q71" s="30"/>
    </row>
    <row r="72" spans="17:17" s="31" customFormat="1" ht="15.75" x14ac:dyDescent="0.25">
      <c r="Q72" s="30"/>
    </row>
    <row r="73" spans="17:17" s="31" customFormat="1" ht="15.75" x14ac:dyDescent="0.25">
      <c r="Q73" s="30"/>
    </row>
    <row r="74" spans="17:17" s="31" customFormat="1" ht="15.75" x14ac:dyDescent="0.25">
      <c r="Q74" s="30"/>
    </row>
    <row r="75" spans="17:17" s="31" customFormat="1" ht="15.75" x14ac:dyDescent="0.25">
      <c r="Q75" s="30"/>
    </row>
    <row r="76" spans="17:17" s="31" customFormat="1" ht="15.75" x14ac:dyDescent="0.25">
      <c r="Q76" s="30"/>
    </row>
    <row r="77" spans="17:17" s="31" customFormat="1" ht="15.75" x14ac:dyDescent="0.25">
      <c r="Q77" s="30"/>
    </row>
    <row r="78" spans="17:17" s="31" customFormat="1" ht="15.75" x14ac:dyDescent="0.25">
      <c r="Q78" s="30"/>
    </row>
    <row r="79" spans="17:17" s="31" customFormat="1" ht="15.75" x14ac:dyDescent="0.25">
      <c r="Q79" s="30"/>
    </row>
    <row r="80" spans="17:17" s="31" customFormat="1" ht="15.75" x14ac:dyDescent="0.25">
      <c r="Q80" s="30"/>
    </row>
    <row r="81" spans="17:17" s="31" customFormat="1" ht="15.75" x14ac:dyDescent="0.25">
      <c r="Q81" s="30"/>
    </row>
    <row r="82" spans="17:17" s="31" customFormat="1" ht="15.75" x14ac:dyDescent="0.25">
      <c r="Q82" s="30"/>
    </row>
    <row r="83" spans="17:17" s="31" customFormat="1" ht="15.75" x14ac:dyDescent="0.25">
      <c r="Q83" s="30"/>
    </row>
    <row r="84" spans="17:17" s="31" customFormat="1" ht="15.75" x14ac:dyDescent="0.25">
      <c r="Q84" s="30"/>
    </row>
    <row r="85" spans="17:17" s="31" customFormat="1" ht="15.75" x14ac:dyDescent="0.25">
      <c r="Q85" s="30"/>
    </row>
    <row r="86" spans="17:17" s="31" customFormat="1" ht="15.75" x14ac:dyDescent="0.25">
      <c r="Q86" s="30"/>
    </row>
    <row r="87" spans="17:17" s="31" customFormat="1" ht="15.75" x14ac:dyDescent="0.25">
      <c r="Q87" s="30"/>
    </row>
    <row r="88" spans="17:17" s="31" customFormat="1" ht="15.75" x14ac:dyDescent="0.25">
      <c r="Q88" s="30"/>
    </row>
    <row r="89" spans="17:17" s="31" customFormat="1" ht="15.75" x14ac:dyDescent="0.25">
      <c r="Q89" s="30"/>
    </row>
    <row r="90" spans="17:17" s="31" customFormat="1" ht="15.75" x14ac:dyDescent="0.25">
      <c r="Q90" s="30"/>
    </row>
    <row r="91" spans="17:17" s="31" customFormat="1" ht="15.75" x14ac:dyDescent="0.25">
      <c r="Q91" s="30"/>
    </row>
    <row r="92" spans="17:17" s="31" customFormat="1" ht="15.75" x14ac:dyDescent="0.25">
      <c r="Q92" s="30"/>
    </row>
    <row r="93" spans="17:17" s="31" customFormat="1" ht="15.75" x14ac:dyDescent="0.25">
      <c r="Q93" s="30"/>
    </row>
    <row r="94" spans="17:17" s="31" customFormat="1" ht="15.75" x14ac:dyDescent="0.25">
      <c r="Q94" s="30"/>
    </row>
    <row r="95" spans="17:17" s="31" customFormat="1" ht="15.75" x14ac:dyDescent="0.25">
      <c r="Q95" s="30"/>
    </row>
    <row r="96" spans="17:17" s="31" customFormat="1" ht="15.75" x14ac:dyDescent="0.25">
      <c r="Q96" s="30"/>
    </row>
    <row r="97" spans="17:17" s="31" customFormat="1" ht="15.75" x14ac:dyDescent="0.25">
      <c r="Q97" s="30"/>
    </row>
    <row r="98" spans="17:17" s="31" customFormat="1" ht="15.75" x14ac:dyDescent="0.25">
      <c r="Q98" s="30"/>
    </row>
    <row r="99" spans="17:17" s="31" customFormat="1" ht="15.75" x14ac:dyDescent="0.25">
      <c r="Q99" s="30"/>
    </row>
    <row r="100" spans="17:17" s="31" customFormat="1" ht="15.75" x14ac:dyDescent="0.25">
      <c r="Q100" s="30"/>
    </row>
    <row r="101" spans="17:17" s="31" customFormat="1" ht="15.75" x14ac:dyDescent="0.25">
      <c r="Q101" s="30"/>
    </row>
    <row r="102" spans="17:17" s="31" customFormat="1" ht="15.75" x14ac:dyDescent="0.25">
      <c r="Q102" s="30"/>
    </row>
    <row r="103" spans="17:17" s="31" customFormat="1" ht="15.75" x14ac:dyDescent="0.25">
      <c r="Q103" s="30"/>
    </row>
    <row r="104" spans="17:17" s="31" customFormat="1" ht="15.75" x14ac:dyDescent="0.25">
      <c r="Q104" s="30"/>
    </row>
    <row r="105" spans="17:17" s="31" customFormat="1" ht="15.75" x14ac:dyDescent="0.25">
      <c r="Q105" s="30"/>
    </row>
    <row r="106" spans="17:17" s="31" customFormat="1" ht="15.75" x14ac:dyDescent="0.25">
      <c r="Q106" s="30"/>
    </row>
    <row r="107" spans="17:17" s="31" customFormat="1" ht="15.75" x14ac:dyDescent="0.25">
      <c r="Q107" s="30"/>
    </row>
    <row r="108" spans="17:17" s="31" customFormat="1" ht="15.75" x14ac:dyDescent="0.25">
      <c r="Q108" s="30"/>
    </row>
    <row r="109" spans="17:17" s="31" customFormat="1" ht="15.75" x14ac:dyDescent="0.25">
      <c r="Q109" s="30"/>
    </row>
    <row r="110" spans="17:17" s="31" customFormat="1" ht="15.75" x14ac:dyDescent="0.25">
      <c r="Q110" s="30"/>
    </row>
    <row r="111" spans="17:17" s="31" customFormat="1" ht="15.75" x14ac:dyDescent="0.25">
      <c r="Q111" s="30"/>
    </row>
    <row r="112" spans="17:17" s="31" customFormat="1" ht="15.75" x14ac:dyDescent="0.25">
      <c r="Q112" s="30"/>
    </row>
    <row r="113" spans="17:17" s="31" customFormat="1" ht="15.75" x14ac:dyDescent="0.25">
      <c r="Q113" s="30"/>
    </row>
    <row r="114" spans="17:17" s="31" customFormat="1" ht="15.75" x14ac:dyDescent="0.25">
      <c r="Q114" s="30"/>
    </row>
    <row r="115" spans="17:17" s="31" customFormat="1" ht="15.75" x14ac:dyDescent="0.25">
      <c r="Q115" s="30"/>
    </row>
    <row r="116" spans="17:17" s="31" customFormat="1" ht="15.75" x14ac:dyDescent="0.25">
      <c r="Q116" s="30"/>
    </row>
    <row r="117" spans="17:17" s="31" customFormat="1" ht="15.75" x14ac:dyDescent="0.25">
      <c r="Q117" s="30"/>
    </row>
    <row r="118" spans="17:17" s="31" customFormat="1" ht="15.75" x14ac:dyDescent="0.25">
      <c r="Q118" s="30"/>
    </row>
    <row r="119" spans="17:17" s="31" customFormat="1" ht="15.75" x14ac:dyDescent="0.25">
      <c r="Q119" s="30"/>
    </row>
    <row r="120" spans="17:17" s="31" customFormat="1" ht="15.75" x14ac:dyDescent="0.25">
      <c r="Q120" s="30"/>
    </row>
    <row r="121" spans="17:17" s="31" customFormat="1" ht="15.75" x14ac:dyDescent="0.25">
      <c r="Q121" s="30"/>
    </row>
    <row r="122" spans="17:17" s="31" customFormat="1" ht="15.75" x14ac:dyDescent="0.25">
      <c r="Q122" s="30"/>
    </row>
    <row r="123" spans="17:17" s="31" customFormat="1" ht="15.75" x14ac:dyDescent="0.25">
      <c r="Q123" s="30"/>
    </row>
    <row r="124" spans="17:17" s="31" customFormat="1" ht="15.75" x14ac:dyDescent="0.25">
      <c r="Q124" s="30"/>
    </row>
    <row r="125" spans="17:17" s="31" customFormat="1" ht="15.75" x14ac:dyDescent="0.25">
      <c r="Q125" s="30"/>
    </row>
    <row r="126" spans="17:17" s="31" customFormat="1" ht="15.75" x14ac:dyDescent="0.25">
      <c r="Q126" s="30"/>
    </row>
    <row r="127" spans="17:17" s="31" customFormat="1" ht="15.75" x14ac:dyDescent="0.25">
      <c r="Q127" s="30"/>
    </row>
    <row r="128" spans="17:17" s="31" customFormat="1" ht="15.75" x14ac:dyDescent="0.25">
      <c r="Q128" s="30"/>
    </row>
    <row r="129" spans="17:17" s="31" customFormat="1" ht="15.75" x14ac:dyDescent="0.25">
      <c r="Q129" s="30"/>
    </row>
    <row r="130" spans="17:17" s="31" customFormat="1" ht="15.75" x14ac:dyDescent="0.25">
      <c r="Q130" s="30"/>
    </row>
    <row r="131" spans="17:17" s="31" customFormat="1" ht="15.75" x14ac:dyDescent="0.25">
      <c r="Q131" s="30"/>
    </row>
    <row r="132" spans="17:17" s="31" customFormat="1" ht="15.75" x14ac:dyDescent="0.25">
      <c r="Q132" s="30"/>
    </row>
    <row r="133" spans="17:17" s="31" customFormat="1" ht="15.75" x14ac:dyDescent="0.25">
      <c r="Q133" s="30"/>
    </row>
    <row r="134" spans="17:17" s="31" customFormat="1" ht="15.75" x14ac:dyDescent="0.25">
      <c r="Q134" s="30"/>
    </row>
    <row r="135" spans="17:17" s="31" customFormat="1" ht="15.75" x14ac:dyDescent="0.25">
      <c r="Q135" s="30"/>
    </row>
    <row r="136" spans="17:17" s="31" customFormat="1" ht="15.75" x14ac:dyDescent="0.25">
      <c r="Q136" s="30"/>
    </row>
    <row r="137" spans="17:17" s="31" customFormat="1" ht="15.75" x14ac:dyDescent="0.25">
      <c r="Q137" s="30"/>
    </row>
    <row r="138" spans="17:17" s="31" customFormat="1" ht="15.75" x14ac:dyDescent="0.25">
      <c r="Q138" s="30"/>
    </row>
    <row r="139" spans="17:17" s="31" customFormat="1" ht="15.75" x14ac:dyDescent="0.25">
      <c r="Q139" s="30"/>
    </row>
    <row r="140" spans="17:17" s="31" customFormat="1" ht="15.75" x14ac:dyDescent="0.25">
      <c r="Q140" s="30"/>
    </row>
    <row r="141" spans="17:17" s="31" customFormat="1" ht="15.75" x14ac:dyDescent="0.25">
      <c r="Q141" s="30"/>
    </row>
    <row r="142" spans="17:17" s="31" customFormat="1" ht="15.75" x14ac:dyDescent="0.25">
      <c r="Q142" s="30"/>
    </row>
    <row r="143" spans="17:17" s="31" customFormat="1" ht="15.75" x14ac:dyDescent="0.25">
      <c r="Q143" s="30"/>
    </row>
    <row r="144" spans="17:17" s="31" customFormat="1" ht="15.75" x14ac:dyDescent="0.25">
      <c r="Q144" s="30"/>
    </row>
    <row r="145" spans="17:17" s="31" customFormat="1" ht="15.75" x14ac:dyDescent="0.25">
      <c r="Q145" s="30"/>
    </row>
    <row r="146" spans="17:17" s="31" customFormat="1" ht="15.75" x14ac:dyDescent="0.25">
      <c r="Q146" s="30"/>
    </row>
    <row r="147" spans="17:17" s="31" customFormat="1" ht="15.75" x14ac:dyDescent="0.25">
      <c r="Q147" s="30"/>
    </row>
    <row r="148" spans="17:17" s="31" customFormat="1" ht="15.75" x14ac:dyDescent="0.25">
      <c r="Q148" s="30"/>
    </row>
    <row r="149" spans="17:17" s="31" customFormat="1" ht="15.75" x14ac:dyDescent="0.25">
      <c r="Q149" s="30"/>
    </row>
    <row r="150" spans="17:17" s="31" customFormat="1" ht="15.75" x14ac:dyDescent="0.25">
      <c r="Q150" s="30"/>
    </row>
    <row r="151" spans="17:17" s="31" customFormat="1" ht="15.75" x14ac:dyDescent="0.25">
      <c r="Q151" s="30"/>
    </row>
    <row r="152" spans="17:17" s="31" customFormat="1" ht="15.75" x14ac:dyDescent="0.25">
      <c r="Q152" s="30"/>
    </row>
    <row r="153" spans="17:17" s="31" customFormat="1" ht="15.75" x14ac:dyDescent="0.25">
      <c r="Q153" s="30"/>
    </row>
    <row r="154" spans="17:17" s="31" customFormat="1" ht="15.75" x14ac:dyDescent="0.25">
      <c r="Q154" s="30"/>
    </row>
    <row r="155" spans="17:17" s="31" customFormat="1" ht="15.75" x14ac:dyDescent="0.25">
      <c r="Q155" s="30"/>
    </row>
    <row r="156" spans="17:17" s="31" customFormat="1" ht="15.75" x14ac:dyDescent="0.25">
      <c r="Q156" s="30"/>
    </row>
    <row r="157" spans="17:17" s="31" customFormat="1" ht="15.75" x14ac:dyDescent="0.25">
      <c r="Q157" s="30"/>
    </row>
    <row r="158" spans="17:17" s="31" customFormat="1" ht="15.75" x14ac:dyDescent="0.25">
      <c r="Q158" s="30"/>
    </row>
    <row r="159" spans="17:17" s="31" customFormat="1" ht="15.75" x14ac:dyDescent="0.25">
      <c r="Q159" s="30"/>
    </row>
    <row r="160" spans="17:17" s="31" customFormat="1" ht="15.75" x14ac:dyDescent="0.25">
      <c r="Q160" s="30"/>
    </row>
    <row r="161" spans="17:17" s="31" customFormat="1" ht="15.75" x14ac:dyDescent="0.25">
      <c r="Q161" s="30"/>
    </row>
    <row r="162" spans="17:17" s="31" customFormat="1" ht="15.75" x14ac:dyDescent="0.25">
      <c r="Q162" s="30"/>
    </row>
    <row r="163" spans="17:17" s="31" customFormat="1" ht="15.75" x14ac:dyDescent="0.25">
      <c r="Q163" s="30"/>
    </row>
    <row r="164" spans="17:17" s="31" customFormat="1" ht="15.75" x14ac:dyDescent="0.25">
      <c r="Q164" s="30"/>
    </row>
    <row r="165" spans="17:17" s="31" customFormat="1" ht="15.75" x14ac:dyDescent="0.25">
      <c r="Q165" s="30"/>
    </row>
    <row r="166" spans="17:17" s="31" customFormat="1" ht="15.75" x14ac:dyDescent="0.25">
      <c r="Q166" s="30"/>
    </row>
    <row r="167" spans="17:17" s="31" customFormat="1" ht="15.75" x14ac:dyDescent="0.25">
      <c r="Q167" s="30"/>
    </row>
    <row r="168" spans="17:17" s="31" customFormat="1" ht="15.75" x14ac:dyDescent="0.25">
      <c r="Q168" s="30"/>
    </row>
    <row r="169" spans="17:17" s="31" customFormat="1" ht="15.75" x14ac:dyDescent="0.25">
      <c r="Q169" s="30"/>
    </row>
    <row r="170" spans="17:17" s="31" customFormat="1" ht="15.75" x14ac:dyDescent="0.25">
      <c r="Q170" s="30"/>
    </row>
    <row r="171" spans="17:17" s="31" customFormat="1" ht="15.75" x14ac:dyDescent="0.25">
      <c r="Q171" s="30"/>
    </row>
    <row r="172" spans="17:17" s="31" customFormat="1" ht="15.75" x14ac:dyDescent="0.25">
      <c r="Q172" s="30"/>
    </row>
    <row r="173" spans="17:17" s="31" customFormat="1" ht="15.75" x14ac:dyDescent="0.25">
      <c r="Q173" s="30"/>
    </row>
    <row r="174" spans="17:17" s="31" customFormat="1" ht="15.75" x14ac:dyDescent="0.25">
      <c r="Q174" s="30"/>
    </row>
    <row r="175" spans="17:17" s="31" customFormat="1" ht="15.75" x14ac:dyDescent="0.25">
      <c r="Q175" s="30"/>
    </row>
    <row r="176" spans="17:17" s="31" customFormat="1" ht="15.75" x14ac:dyDescent="0.25">
      <c r="Q176" s="30"/>
    </row>
    <row r="177" spans="17:17" s="31" customFormat="1" ht="15.75" x14ac:dyDescent="0.25">
      <c r="Q177" s="30"/>
    </row>
    <row r="178" spans="17:17" s="31" customFormat="1" ht="15.75" x14ac:dyDescent="0.25">
      <c r="Q178" s="30"/>
    </row>
    <row r="179" spans="17:17" s="31" customFormat="1" ht="15.75" x14ac:dyDescent="0.25">
      <c r="Q179" s="30"/>
    </row>
    <row r="180" spans="17:17" s="31" customFormat="1" ht="15.75" x14ac:dyDescent="0.25">
      <c r="Q180" s="30"/>
    </row>
    <row r="181" spans="17:17" s="31" customFormat="1" ht="15.75" x14ac:dyDescent="0.25">
      <c r="Q181" s="30"/>
    </row>
    <row r="182" spans="17:17" s="31" customFormat="1" ht="15.75" x14ac:dyDescent="0.25">
      <c r="Q182" s="30"/>
    </row>
    <row r="183" spans="17:17" s="31" customFormat="1" ht="15.75" x14ac:dyDescent="0.25">
      <c r="Q183" s="30"/>
    </row>
    <row r="184" spans="17:17" s="31" customFormat="1" ht="15.75" x14ac:dyDescent="0.25">
      <c r="Q184" s="30"/>
    </row>
    <row r="185" spans="17:17" s="31" customFormat="1" ht="15.75" x14ac:dyDescent="0.25">
      <c r="Q185" s="30"/>
    </row>
    <row r="186" spans="17:17" s="31" customFormat="1" ht="15.75" x14ac:dyDescent="0.25">
      <c r="Q186" s="30"/>
    </row>
    <row r="187" spans="17:17" s="31" customFormat="1" ht="15.75" x14ac:dyDescent="0.25">
      <c r="Q187" s="30"/>
    </row>
    <row r="188" spans="17:17" s="31" customFormat="1" ht="15.75" x14ac:dyDescent="0.25">
      <c r="Q188" s="30"/>
    </row>
    <row r="189" spans="17:17" s="31" customFormat="1" ht="15.75" x14ac:dyDescent="0.25">
      <c r="Q189" s="30"/>
    </row>
    <row r="190" spans="17:17" s="31" customFormat="1" ht="15.75" x14ac:dyDescent="0.25">
      <c r="Q190" s="30"/>
    </row>
    <row r="191" spans="17:17" s="31" customFormat="1" ht="15.75" x14ac:dyDescent="0.25">
      <c r="Q191" s="30"/>
    </row>
    <row r="192" spans="17:17" s="31" customFormat="1" ht="15.75" x14ac:dyDescent="0.25">
      <c r="Q192" s="30"/>
    </row>
    <row r="193" spans="17:17" s="31" customFormat="1" ht="15.75" x14ac:dyDescent="0.25">
      <c r="Q193" s="30"/>
    </row>
    <row r="194" spans="17:17" s="31" customFormat="1" ht="15.75" x14ac:dyDescent="0.25">
      <c r="Q194" s="30"/>
    </row>
    <row r="195" spans="17:17" s="31" customFormat="1" ht="15.75" x14ac:dyDescent="0.25">
      <c r="Q195" s="30"/>
    </row>
    <row r="196" spans="17:17" s="31" customFormat="1" ht="15.75" x14ac:dyDescent="0.25">
      <c r="Q196" s="30"/>
    </row>
    <row r="197" spans="17:17" s="31" customFormat="1" ht="15.75" x14ac:dyDescent="0.25">
      <c r="Q197" s="30"/>
    </row>
    <row r="198" spans="17:17" s="31" customFormat="1" ht="15.75" x14ac:dyDescent="0.25">
      <c r="Q198" s="30"/>
    </row>
    <row r="199" spans="17:17" s="31" customFormat="1" ht="15.75" x14ac:dyDescent="0.25">
      <c r="Q199" s="30"/>
    </row>
    <row r="200" spans="17:17" s="31" customFormat="1" ht="15.75" x14ac:dyDescent="0.25">
      <c r="Q200" s="30"/>
    </row>
    <row r="201" spans="17:17" s="31" customFormat="1" ht="15.75" x14ac:dyDescent="0.25">
      <c r="Q201" s="30"/>
    </row>
    <row r="202" spans="17:17" s="31" customFormat="1" ht="15.75" x14ac:dyDescent="0.25">
      <c r="Q202" s="30"/>
    </row>
    <row r="203" spans="17:17" s="31" customFormat="1" ht="15.75" x14ac:dyDescent="0.25">
      <c r="Q203" s="30"/>
    </row>
    <row r="204" spans="17:17" s="31" customFormat="1" ht="15.75" x14ac:dyDescent="0.25">
      <c r="Q204" s="30"/>
    </row>
    <row r="205" spans="17:17" s="31" customFormat="1" ht="15.75" x14ac:dyDescent="0.25">
      <c r="Q205" s="30"/>
    </row>
    <row r="206" spans="17:17" s="31" customFormat="1" ht="15.75" x14ac:dyDescent="0.25">
      <c r="Q206" s="30"/>
    </row>
    <row r="207" spans="17:17" s="31" customFormat="1" ht="15.75" x14ac:dyDescent="0.25">
      <c r="Q207" s="30"/>
    </row>
    <row r="208" spans="17:17" s="31" customFormat="1" ht="15.75" x14ac:dyDescent="0.25">
      <c r="Q208" s="30"/>
    </row>
    <row r="209" spans="17:17" s="31" customFormat="1" ht="15.75" x14ac:dyDescent="0.25">
      <c r="Q209" s="30"/>
    </row>
    <row r="210" spans="17:17" s="31" customFormat="1" ht="15.75" x14ac:dyDescent="0.25">
      <c r="Q210" s="30"/>
    </row>
    <row r="211" spans="17:17" s="31" customFormat="1" ht="15.75" x14ac:dyDescent="0.25">
      <c r="Q211" s="30"/>
    </row>
    <row r="212" spans="17:17" s="31" customFormat="1" ht="15.75" x14ac:dyDescent="0.25">
      <c r="Q212" s="30"/>
    </row>
    <row r="213" spans="17:17" s="31" customFormat="1" ht="15.75" x14ac:dyDescent="0.25">
      <c r="Q213" s="30"/>
    </row>
    <row r="214" spans="17:17" s="31" customFormat="1" ht="15.75" x14ac:dyDescent="0.25">
      <c r="Q214" s="30"/>
    </row>
    <row r="215" spans="17:17" s="31" customFormat="1" ht="15.75" x14ac:dyDescent="0.25">
      <c r="Q215" s="30"/>
    </row>
    <row r="216" spans="17:17" s="31" customFormat="1" ht="15.75" x14ac:dyDescent="0.25">
      <c r="Q216" s="30"/>
    </row>
    <row r="217" spans="17:17" s="31" customFormat="1" ht="15.75" x14ac:dyDescent="0.25">
      <c r="Q217" s="30"/>
    </row>
    <row r="218" spans="17:17" s="31" customFormat="1" ht="15.75" x14ac:dyDescent="0.25">
      <c r="Q218" s="30"/>
    </row>
    <row r="219" spans="17:17" s="31" customFormat="1" ht="15.75" x14ac:dyDescent="0.25">
      <c r="Q219" s="30"/>
    </row>
    <row r="220" spans="17:17" s="31" customFormat="1" ht="15.75" x14ac:dyDescent="0.25">
      <c r="Q220" s="30"/>
    </row>
    <row r="221" spans="17:17" s="31" customFormat="1" ht="15.75" x14ac:dyDescent="0.25">
      <c r="Q221" s="30"/>
    </row>
    <row r="222" spans="17:17" s="31" customFormat="1" ht="15.75" x14ac:dyDescent="0.25">
      <c r="Q222" s="30"/>
    </row>
    <row r="223" spans="17:17" s="31" customFormat="1" ht="15.75" x14ac:dyDescent="0.25">
      <c r="Q223" s="30"/>
    </row>
    <row r="224" spans="17:17" s="31" customFormat="1" ht="15.75" x14ac:dyDescent="0.25">
      <c r="Q224" s="30"/>
    </row>
    <row r="225" spans="17:17" s="31" customFormat="1" ht="15.75" x14ac:dyDescent="0.25">
      <c r="Q225" s="30"/>
    </row>
    <row r="226" spans="17:17" s="31" customFormat="1" ht="15.75" x14ac:dyDescent="0.25">
      <c r="Q226" s="30"/>
    </row>
    <row r="227" spans="17:17" s="31" customFormat="1" ht="15.75" x14ac:dyDescent="0.25">
      <c r="Q227" s="30"/>
    </row>
    <row r="228" spans="17:17" s="31" customFormat="1" ht="15.75" x14ac:dyDescent="0.25">
      <c r="Q228" s="30"/>
    </row>
    <row r="229" spans="17:17" s="31" customFormat="1" ht="15.75" x14ac:dyDescent="0.25">
      <c r="Q229" s="30"/>
    </row>
    <row r="230" spans="17:17" s="31" customFormat="1" ht="15.75" x14ac:dyDescent="0.25">
      <c r="Q230" s="30"/>
    </row>
    <row r="231" spans="17:17" s="31" customFormat="1" ht="15.75" x14ac:dyDescent="0.25">
      <c r="Q231" s="30"/>
    </row>
    <row r="232" spans="17:17" s="31" customFormat="1" ht="15.75" x14ac:dyDescent="0.25">
      <c r="Q232" s="30"/>
    </row>
    <row r="233" spans="17:17" s="31" customFormat="1" ht="15.75" x14ac:dyDescent="0.25">
      <c r="Q233" s="30"/>
    </row>
    <row r="234" spans="17:17" s="31" customFormat="1" ht="15.75" x14ac:dyDescent="0.25">
      <c r="Q234" s="30"/>
    </row>
    <row r="235" spans="17:17" s="31" customFormat="1" ht="15.75" x14ac:dyDescent="0.25">
      <c r="Q235" s="30"/>
    </row>
    <row r="236" spans="17:17" s="31" customFormat="1" ht="15.75" x14ac:dyDescent="0.25">
      <c r="Q236" s="30"/>
    </row>
    <row r="237" spans="17:17" s="31" customFormat="1" ht="15.75" x14ac:dyDescent="0.25">
      <c r="Q237" s="30"/>
    </row>
    <row r="238" spans="17:17" s="31" customFormat="1" ht="15.75" x14ac:dyDescent="0.25">
      <c r="Q238" s="30"/>
    </row>
    <row r="239" spans="17:17" s="31" customFormat="1" ht="15.75" x14ac:dyDescent="0.25">
      <c r="Q239" s="30"/>
    </row>
    <row r="240" spans="17:17" s="31" customFormat="1" ht="15.75" x14ac:dyDescent="0.25">
      <c r="Q240" s="30"/>
    </row>
    <row r="241" spans="17:17" s="31" customFormat="1" ht="15.75" x14ac:dyDescent="0.25">
      <c r="Q241" s="30"/>
    </row>
    <row r="242" spans="17:17" s="31" customFormat="1" ht="15.75" x14ac:dyDescent="0.25">
      <c r="Q242" s="30"/>
    </row>
    <row r="243" spans="17:17" s="31" customFormat="1" ht="15.75" x14ac:dyDescent="0.25">
      <c r="Q243" s="30"/>
    </row>
    <row r="244" spans="17:17" s="31" customFormat="1" ht="15.75" x14ac:dyDescent="0.25">
      <c r="Q244" s="30"/>
    </row>
    <row r="245" spans="17:17" s="31" customFormat="1" ht="15.75" x14ac:dyDescent="0.25">
      <c r="Q245" s="30"/>
    </row>
    <row r="246" spans="17:17" s="31" customFormat="1" ht="15.75" x14ac:dyDescent="0.25">
      <c r="Q246" s="30"/>
    </row>
    <row r="247" spans="17:17" s="31" customFormat="1" ht="15.75" x14ac:dyDescent="0.25">
      <c r="Q247" s="30"/>
    </row>
    <row r="248" spans="17:17" s="31" customFormat="1" ht="15.75" x14ac:dyDescent="0.25">
      <c r="Q248" s="30"/>
    </row>
    <row r="249" spans="17:17" s="31" customFormat="1" ht="15.75" x14ac:dyDescent="0.25">
      <c r="Q249" s="30"/>
    </row>
    <row r="250" spans="17:17" s="31" customFormat="1" ht="15.75" x14ac:dyDescent="0.25">
      <c r="Q250" s="30"/>
    </row>
    <row r="251" spans="17:17" s="31" customFormat="1" ht="15.75" x14ac:dyDescent="0.25">
      <c r="Q251" s="30"/>
    </row>
    <row r="252" spans="17:17" s="31" customFormat="1" ht="15.75" x14ac:dyDescent="0.25">
      <c r="Q252" s="30"/>
    </row>
    <row r="253" spans="17:17" s="31" customFormat="1" ht="15.75" x14ac:dyDescent="0.25">
      <c r="Q253" s="30"/>
    </row>
    <row r="254" spans="17:17" s="31" customFormat="1" ht="15.75" x14ac:dyDescent="0.25">
      <c r="Q254" s="30"/>
    </row>
    <row r="255" spans="17:17" s="31" customFormat="1" ht="15.75" x14ac:dyDescent="0.25">
      <c r="Q255" s="30"/>
    </row>
    <row r="256" spans="17:17" s="31" customFormat="1" ht="15.75" x14ac:dyDescent="0.25">
      <c r="Q256" s="30"/>
    </row>
    <row r="257" spans="17:17" s="31" customFormat="1" ht="15.75" x14ac:dyDescent="0.25">
      <c r="Q257" s="30"/>
    </row>
    <row r="258" spans="17:17" s="31" customFormat="1" ht="15.75" x14ac:dyDescent="0.25">
      <c r="Q258" s="30"/>
    </row>
    <row r="259" spans="17:17" s="31" customFormat="1" ht="15.75" x14ac:dyDescent="0.25">
      <c r="Q259" s="30"/>
    </row>
    <row r="260" spans="17:17" s="31" customFormat="1" ht="15.75" x14ac:dyDescent="0.25">
      <c r="Q260" s="30"/>
    </row>
    <row r="261" spans="17:17" s="31" customFormat="1" ht="15.75" x14ac:dyDescent="0.25">
      <c r="Q261" s="30"/>
    </row>
    <row r="262" spans="17:17" s="31" customFormat="1" ht="15.75" x14ac:dyDescent="0.25">
      <c r="Q262" s="30"/>
    </row>
    <row r="263" spans="17:17" s="31" customFormat="1" ht="15.75" x14ac:dyDescent="0.25">
      <c r="Q263" s="30"/>
    </row>
    <row r="264" spans="17:17" s="31" customFormat="1" ht="15.75" x14ac:dyDescent="0.25">
      <c r="Q264" s="30"/>
    </row>
    <row r="265" spans="17:17" s="31" customFormat="1" ht="15.75" x14ac:dyDescent="0.25">
      <c r="Q265" s="30"/>
    </row>
    <row r="266" spans="17:17" s="31" customFormat="1" ht="15.75" x14ac:dyDescent="0.25">
      <c r="Q266" s="30"/>
    </row>
    <row r="267" spans="17:17" s="31" customFormat="1" ht="15.75" x14ac:dyDescent="0.25">
      <c r="Q267" s="30"/>
    </row>
    <row r="268" spans="17:17" s="31" customFormat="1" ht="15.75" x14ac:dyDescent="0.25">
      <c r="Q268" s="30"/>
    </row>
    <row r="269" spans="17:17" s="31" customFormat="1" ht="15.75" x14ac:dyDescent="0.25">
      <c r="Q269" s="30"/>
    </row>
    <row r="270" spans="17:17" s="31" customFormat="1" ht="15.75" x14ac:dyDescent="0.25">
      <c r="Q270" s="30"/>
    </row>
    <row r="271" spans="17:17" s="31" customFormat="1" ht="15.75" x14ac:dyDescent="0.25">
      <c r="Q271" s="30"/>
    </row>
    <row r="272" spans="17:17" s="31" customFormat="1" ht="15.75" x14ac:dyDescent="0.25">
      <c r="Q272" s="30"/>
    </row>
    <row r="273" spans="17:17" s="31" customFormat="1" ht="15.75" x14ac:dyDescent="0.25">
      <c r="Q273" s="30"/>
    </row>
    <row r="274" spans="17:17" s="31" customFormat="1" ht="15.75" x14ac:dyDescent="0.25">
      <c r="Q274" s="30"/>
    </row>
    <row r="275" spans="17:17" s="31" customFormat="1" ht="15.75" x14ac:dyDescent="0.25">
      <c r="Q275" s="30"/>
    </row>
    <row r="276" spans="17:17" s="31" customFormat="1" ht="15.75" x14ac:dyDescent="0.25">
      <c r="Q276" s="30"/>
    </row>
    <row r="277" spans="17:17" s="31" customFormat="1" ht="15.75" x14ac:dyDescent="0.25">
      <c r="Q277" s="30"/>
    </row>
    <row r="278" spans="17:17" s="31" customFormat="1" ht="15.75" x14ac:dyDescent="0.25">
      <c r="Q278" s="30"/>
    </row>
    <row r="279" spans="17:17" s="31" customFormat="1" ht="15.75" x14ac:dyDescent="0.25">
      <c r="Q279" s="30"/>
    </row>
    <row r="280" spans="17:17" s="31" customFormat="1" ht="15.75" x14ac:dyDescent="0.25">
      <c r="Q280" s="30"/>
    </row>
    <row r="281" spans="17:17" s="31" customFormat="1" ht="15.75" x14ac:dyDescent="0.25">
      <c r="Q281" s="30"/>
    </row>
    <row r="282" spans="17:17" s="31" customFormat="1" ht="15.75" x14ac:dyDescent="0.25">
      <c r="Q282" s="30"/>
    </row>
    <row r="283" spans="17:17" s="31" customFormat="1" ht="15.75" x14ac:dyDescent="0.25">
      <c r="Q283" s="30"/>
    </row>
    <row r="284" spans="17:17" s="31" customFormat="1" ht="15.75" x14ac:dyDescent="0.25">
      <c r="Q284" s="30"/>
    </row>
    <row r="285" spans="17:17" s="31" customFormat="1" ht="15.75" x14ac:dyDescent="0.25">
      <c r="Q285" s="30"/>
    </row>
    <row r="286" spans="17:17" s="31" customFormat="1" ht="15.75" x14ac:dyDescent="0.25">
      <c r="Q286" s="30"/>
    </row>
    <row r="287" spans="17:17" s="31" customFormat="1" ht="15.75" x14ac:dyDescent="0.25">
      <c r="Q287" s="30"/>
    </row>
    <row r="288" spans="17:17" s="31" customFormat="1" ht="15.75" x14ac:dyDescent="0.25">
      <c r="Q288" s="30"/>
    </row>
    <row r="289" spans="17:17" s="31" customFormat="1" ht="15.75" x14ac:dyDescent="0.25">
      <c r="Q289" s="30"/>
    </row>
    <row r="290" spans="17:17" s="31" customFormat="1" ht="15.75" x14ac:dyDescent="0.25">
      <c r="Q290" s="30"/>
    </row>
    <row r="291" spans="17:17" s="31" customFormat="1" ht="15.75" x14ac:dyDescent="0.25">
      <c r="Q291" s="30"/>
    </row>
    <row r="292" spans="17:17" s="31" customFormat="1" ht="15.75" x14ac:dyDescent="0.25">
      <c r="Q292" s="30"/>
    </row>
    <row r="293" spans="17:17" s="31" customFormat="1" ht="15.75" x14ac:dyDescent="0.25">
      <c r="Q293" s="30"/>
    </row>
    <row r="294" spans="17:17" s="31" customFormat="1" ht="15.75" x14ac:dyDescent="0.25">
      <c r="Q294" s="30"/>
    </row>
    <row r="295" spans="17:17" s="31" customFormat="1" ht="15.75" x14ac:dyDescent="0.25">
      <c r="Q295" s="30"/>
    </row>
    <row r="296" spans="17:17" s="31" customFormat="1" ht="15.75" x14ac:dyDescent="0.25">
      <c r="Q296" s="30"/>
    </row>
    <row r="297" spans="17:17" s="31" customFormat="1" ht="15.75" x14ac:dyDescent="0.25">
      <c r="Q297" s="30"/>
    </row>
    <row r="298" spans="17:17" s="31" customFormat="1" ht="15.75" x14ac:dyDescent="0.25">
      <c r="Q298" s="30"/>
    </row>
    <row r="299" spans="17:17" s="31" customFormat="1" ht="15.75" x14ac:dyDescent="0.25">
      <c r="Q299" s="30"/>
    </row>
    <row r="300" spans="17:17" s="31" customFormat="1" ht="15.75" x14ac:dyDescent="0.25">
      <c r="Q300" s="30"/>
    </row>
    <row r="301" spans="17:17" s="31" customFormat="1" ht="15.75" x14ac:dyDescent="0.25">
      <c r="Q301" s="30"/>
    </row>
    <row r="302" spans="17:17" s="31" customFormat="1" ht="15.75" x14ac:dyDescent="0.25">
      <c r="Q302" s="30"/>
    </row>
    <row r="303" spans="17:17" s="31" customFormat="1" ht="15.75" x14ac:dyDescent="0.25">
      <c r="Q303" s="30"/>
    </row>
    <row r="304" spans="17:17" s="31" customFormat="1" ht="15.75" x14ac:dyDescent="0.25">
      <c r="Q304" s="30"/>
    </row>
    <row r="305" spans="17:17" s="31" customFormat="1" ht="15.75" x14ac:dyDescent="0.25">
      <c r="Q305" s="30"/>
    </row>
    <row r="306" spans="17:17" s="31" customFormat="1" ht="15.75" x14ac:dyDescent="0.25">
      <c r="Q306" s="30"/>
    </row>
    <row r="307" spans="17:17" s="31" customFormat="1" ht="15.75" x14ac:dyDescent="0.25">
      <c r="Q307" s="30"/>
    </row>
    <row r="308" spans="17:17" s="31" customFormat="1" ht="15.75" x14ac:dyDescent="0.25">
      <c r="Q308" s="30"/>
    </row>
    <row r="309" spans="17:17" s="31" customFormat="1" ht="15.75" x14ac:dyDescent="0.25">
      <c r="Q309" s="30"/>
    </row>
    <row r="310" spans="17:17" s="31" customFormat="1" ht="15.75" x14ac:dyDescent="0.25">
      <c r="Q310" s="30"/>
    </row>
    <row r="311" spans="17:17" s="31" customFormat="1" ht="15.75" x14ac:dyDescent="0.25">
      <c r="Q311" s="30"/>
    </row>
    <row r="312" spans="17:17" s="31" customFormat="1" ht="15.75" x14ac:dyDescent="0.25">
      <c r="Q312" s="30"/>
    </row>
    <row r="313" spans="17:17" s="31" customFormat="1" ht="15.75" x14ac:dyDescent="0.25">
      <c r="Q313" s="30"/>
    </row>
    <row r="314" spans="17:17" s="31" customFormat="1" ht="15.75" x14ac:dyDescent="0.25">
      <c r="Q314" s="30"/>
    </row>
    <row r="315" spans="17:17" s="31" customFormat="1" ht="15.75" x14ac:dyDescent="0.25">
      <c r="Q315" s="30"/>
    </row>
    <row r="316" spans="17:17" s="31" customFormat="1" ht="15.75" x14ac:dyDescent="0.25">
      <c r="Q316" s="30"/>
    </row>
    <row r="317" spans="17:17" s="31" customFormat="1" ht="15.75" x14ac:dyDescent="0.25">
      <c r="Q317" s="30"/>
    </row>
    <row r="318" spans="17:17" s="31" customFormat="1" ht="15.75" x14ac:dyDescent="0.25">
      <c r="Q318" s="30"/>
    </row>
    <row r="319" spans="17:17" s="31" customFormat="1" ht="15.75" x14ac:dyDescent="0.25">
      <c r="Q319" s="30"/>
    </row>
    <row r="320" spans="17:17" s="31" customFormat="1" ht="15.75" x14ac:dyDescent="0.25">
      <c r="Q320" s="30"/>
    </row>
    <row r="321" spans="17:17" s="31" customFormat="1" ht="15.75" x14ac:dyDescent="0.25">
      <c r="Q321" s="30"/>
    </row>
    <row r="322" spans="17:17" s="31" customFormat="1" ht="15.75" x14ac:dyDescent="0.25">
      <c r="Q322" s="30"/>
    </row>
    <row r="323" spans="17:17" s="31" customFormat="1" ht="15.75" x14ac:dyDescent="0.25">
      <c r="Q323" s="30"/>
    </row>
    <row r="324" spans="17:17" s="31" customFormat="1" ht="15.75" x14ac:dyDescent="0.25">
      <c r="Q324" s="30"/>
    </row>
    <row r="325" spans="17:17" s="31" customFormat="1" ht="15.75" x14ac:dyDescent="0.25">
      <c r="Q325" s="30"/>
    </row>
    <row r="326" spans="17:17" s="31" customFormat="1" ht="15.75" x14ac:dyDescent="0.25">
      <c r="Q326" s="30"/>
    </row>
    <row r="327" spans="17:17" s="31" customFormat="1" ht="15.75" x14ac:dyDescent="0.25">
      <c r="Q327" s="30"/>
    </row>
    <row r="328" spans="17:17" s="31" customFormat="1" ht="15.75" x14ac:dyDescent="0.25">
      <c r="Q328" s="30"/>
    </row>
    <row r="329" spans="17:17" s="31" customFormat="1" ht="15.75" x14ac:dyDescent="0.25">
      <c r="Q329" s="30"/>
    </row>
    <row r="330" spans="17:17" s="31" customFormat="1" ht="15.75" x14ac:dyDescent="0.25">
      <c r="Q330" s="30"/>
    </row>
    <row r="331" spans="17:17" s="31" customFormat="1" ht="15.75" x14ac:dyDescent="0.25">
      <c r="Q331" s="30"/>
    </row>
    <row r="332" spans="17:17" s="31" customFormat="1" ht="15.75" x14ac:dyDescent="0.25">
      <c r="Q332" s="30"/>
    </row>
    <row r="333" spans="17:17" s="31" customFormat="1" ht="15.75" x14ac:dyDescent="0.25">
      <c r="Q333" s="30"/>
    </row>
    <row r="334" spans="17:17" s="31" customFormat="1" ht="15.75" x14ac:dyDescent="0.25">
      <c r="Q334" s="30"/>
    </row>
    <row r="335" spans="17:17" s="31" customFormat="1" ht="15.75" x14ac:dyDescent="0.25">
      <c r="Q335" s="30"/>
    </row>
    <row r="336" spans="17:17" s="31" customFormat="1" ht="15.75" x14ac:dyDescent="0.25">
      <c r="Q336" s="30"/>
    </row>
    <row r="337" spans="17:17" s="31" customFormat="1" ht="15.75" x14ac:dyDescent="0.25">
      <c r="Q337" s="30"/>
    </row>
    <row r="338" spans="17:17" s="31" customFormat="1" ht="15.75" x14ac:dyDescent="0.25">
      <c r="Q338" s="30"/>
    </row>
    <row r="339" spans="17:17" s="31" customFormat="1" ht="15.75" x14ac:dyDescent="0.25">
      <c r="Q339" s="30"/>
    </row>
    <row r="340" spans="17:17" s="31" customFormat="1" ht="15.75" x14ac:dyDescent="0.25">
      <c r="Q340" s="30"/>
    </row>
    <row r="341" spans="17:17" s="31" customFormat="1" ht="15.75" x14ac:dyDescent="0.25">
      <c r="Q341" s="30"/>
    </row>
    <row r="342" spans="17:17" s="31" customFormat="1" ht="15.75" x14ac:dyDescent="0.25">
      <c r="Q342" s="30"/>
    </row>
    <row r="343" spans="17:17" s="31" customFormat="1" ht="15.75" x14ac:dyDescent="0.25">
      <c r="Q343" s="30"/>
    </row>
    <row r="344" spans="17:17" s="31" customFormat="1" ht="15.75" x14ac:dyDescent="0.25">
      <c r="Q344" s="30"/>
    </row>
    <row r="345" spans="17:17" s="31" customFormat="1" ht="15.75" x14ac:dyDescent="0.25">
      <c r="Q345" s="30"/>
    </row>
    <row r="346" spans="17:17" s="31" customFormat="1" ht="15.75" x14ac:dyDescent="0.25">
      <c r="Q346" s="30"/>
    </row>
    <row r="347" spans="17:17" s="31" customFormat="1" ht="15.75" x14ac:dyDescent="0.25">
      <c r="Q347" s="30"/>
    </row>
    <row r="348" spans="17:17" s="31" customFormat="1" ht="15.75" x14ac:dyDescent="0.25">
      <c r="Q348" s="30"/>
    </row>
    <row r="349" spans="17:17" s="31" customFormat="1" ht="15.75" x14ac:dyDescent="0.25">
      <c r="Q349" s="30"/>
    </row>
    <row r="350" spans="17:17" s="31" customFormat="1" ht="15.75" x14ac:dyDescent="0.25">
      <c r="Q350" s="30"/>
    </row>
    <row r="351" spans="17:17" s="31" customFormat="1" ht="15.75" x14ac:dyDescent="0.25">
      <c r="Q351" s="30"/>
    </row>
    <row r="352" spans="17:17" s="31" customFormat="1" ht="15.75" x14ac:dyDescent="0.25">
      <c r="Q352" s="30"/>
    </row>
    <row r="353" spans="17:17" s="31" customFormat="1" ht="15.75" x14ac:dyDescent="0.25">
      <c r="Q353" s="30"/>
    </row>
    <row r="354" spans="17:17" s="31" customFormat="1" ht="15.75" x14ac:dyDescent="0.25">
      <c r="Q354" s="30"/>
    </row>
    <row r="355" spans="17:17" s="31" customFormat="1" ht="15.75" x14ac:dyDescent="0.25">
      <c r="Q355" s="30"/>
    </row>
    <row r="356" spans="17:17" s="31" customFormat="1" ht="15.75" x14ac:dyDescent="0.25">
      <c r="Q356" s="30"/>
    </row>
    <row r="357" spans="17:17" s="31" customFormat="1" ht="15.75" x14ac:dyDescent="0.25">
      <c r="Q357" s="30"/>
    </row>
    <row r="358" spans="17:17" s="31" customFormat="1" ht="15.75" x14ac:dyDescent="0.25">
      <c r="Q358" s="30"/>
    </row>
    <row r="359" spans="17:17" s="31" customFormat="1" ht="15.75" x14ac:dyDescent="0.25">
      <c r="Q359" s="30"/>
    </row>
    <row r="360" spans="17:17" s="31" customFormat="1" ht="15.75" x14ac:dyDescent="0.25">
      <c r="Q360" s="30"/>
    </row>
    <row r="361" spans="17:17" s="31" customFormat="1" ht="15.75" x14ac:dyDescent="0.25">
      <c r="Q361" s="30"/>
    </row>
    <row r="362" spans="17:17" s="31" customFormat="1" ht="15.75" x14ac:dyDescent="0.25">
      <c r="Q362" s="30"/>
    </row>
    <row r="363" spans="17:17" s="31" customFormat="1" ht="15.75" x14ac:dyDescent="0.25">
      <c r="Q363" s="30"/>
    </row>
    <row r="364" spans="17:17" s="31" customFormat="1" ht="15.75" x14ac:dyDescent="0.25">
      <c r="Q364" s="30"/>
    </row>
    <row r="365" spans="17:17" s="31" customFormat="1" ht="15.75" x14ac:dyDescent="0.25">
      <c r="Q365" s="30"/>
    </row>
    <row r="366" spans="17:17" s="31" customFormat="1" ht="15.75" x14ac:dyDescent="0.25">
      <c r="Q366" s="30"/>
    </row>
    <row r="367" spans="17:17" s="31" customFormat="1" ht="15.75" x14ac:dyDescent="0.25">
      <c r="Q367" s="30"/>
    </row>
    <row r="368" spans="17:17" s="31" customFormat="1" ht="15.75" x14ac:dyDescent="0.25">
      <c r="Q368" s="30"/>
    </row>
    <row r="369" spans="1:24" s="31" customFormat="1" ht="15.75" x14ac:dyDescent="0.25">
      <c r="Q369" s="30"/>
    </row>
    <row r="370" spans="1:24" s="31" customFormat="1" ht="15.75" x14ac:dyDescent="0.25">
      <c r="Q370" s="30"/>
    </row>
    <row r="371" spans="1:24" s="31" customFormat="1" ht="15.75" x14ac:dyDescent="0.25">
      <c r="Q371" s="30"/>
    </row>
    <row r="372" spans="1:24" s="31" customFormat="1" ht="15.75" x14ac:dyDescent="0.25">
      <c r="Q372" s="30"/>
    </row>
    <row r="373" spans="1:24" s="31" customFormat="1" ht="15.75" x14ac:dyDescent="0.25">
      <c r="Q373" s="30"/>
    </row>
    <row r="374" spans="1:24" s="31" customFormat="1" ht="15.75" x14ac:dyDescent="0.25">
      <c r="Q374" s="30"/>
    </row>
    <row r="375" spans="1:24" s="31" customFormat="1" ht="15.75" x14ac:dyDescent="0.25">
      <c r="Q375" s="30"/>
    </row>
    <row r="376" spans="1:24" s="31" customFormat="1" ht="15.75" x14ac:dyDescent="0.25">
      <c r="Q376" s="30"/>
    </row>
    <row r="377" spans="1:24" s="31" customFormat="1" ht="15.75" x14ac:dyDescent="0.25">
      <c r="Q377" s="30"/>
    </row>
    <row r="378" spans="1:24" s="31" customFormat="1" ht="15.75" x14ac:dyDescent="0.25">
      <c r="Q378" s="30"/>
    </row>
    <row r="379" spans="1:24" s="31" customFormat="1" ht="15.75" x14ac:dyDescent="0.25">
      <c r="Q379" s="30"/>
    </row>
    <row r="380" spans="1:24" s="31" customFormat="1" ht="15.75" x14ac:dyDescent="0.25">
      <c r="Q380" s="30"/>
    </row>
    <row r="381" spans="1:24" s="31" customFormat="1" ht="15.75" x14ac:dyDescent="0.25">
      <c r="Q381" s="30"/>
    </row>
    <row r="382" spans="1:24" s="31" customFormat="1" ht="15.75" x14ac:dyDescent="0.25">
      <c r="Q382" s="30"/>
    </row>
    <row r="383" spans="1:24" ht="15.75" x14ac:dyDescent="0.25">
      <c r="A383"/>
      <c r="B383"/>
      <c r="C383"/>
      <c r="D383"/>
      <c r="E383"/>
      <c r="F383"/>
      <c r="G383"/>
      <c r="H383"/>
      <c r="I383"/>
      <c r="J383"/>
      <c r="K383"/>
      <c r="L383"/>
      <c r="M383"/>
      <c r="N383"/>
      <c r="O383"/>
      <c r="P383"/>
      <c r="Q383" s="28"/>
      <c r="R383"/>
      <c r="S383"/>
      <c r="T383"/>
      <c r="U383"/>
      <c r="V383"/>
      <c r="W383"/>
      <c r="X383"/>
    </row>
    <row r="384" spans="1:24" ht="15.75" x14ac:dyDescent="0.25">
      <c r="A384"/>
      <c r="B384"/>
      <c r="C384"/>
      <c r="D384"/>
      <c r="E384"/>
      <c r="F384"/>
      <c r="G384"/>
      <c r="H384"/>
      <c r="I384"/>
      <c r="J384"/>
      <c r="K384"/>
      <c r="L384"/>
      <c r="M384"/>
      <c r="N384"/>
      <c r="O384"/>
      <c r="P384"/>
      <c r="Q384" s="28"/>
      <c r="R384"/>
      <c r="S384"/>
      <c r="T384"/>
      <c r="U384"/>
      <c r="V384"/>
      <c r="W384"/>
      <c r="X384"/>
    </row>
    <row r="385" spans="1:24" ht="15.75" x14ac:dyDescent="0.25">
      <c r="A385"/>
      <c r="B385"/>
      <c r="C385"/>
      <c r="D385"/>
      <c r="E385"/>
      <c r="F385"/>
      <c r="G385"/>
      <c r="H385"/>
      <c r="I385"/>
      <c r="J385"/>
      <c r="K385"/>
      <c r="L385"/>
      <c r="M385"/>
      <c r="N385"/>
      <c r="O385"/>
      <c r="P385"/>
      <c r="Q385" s="28"/>
      <c r="R385"/>
      <c r="S385"/>
      <c r="T385"/>
      <c r="U385"/>
      <c r="V385"/>
      <c r="W385"/>
      <c r="X385"/>
    </row>
    <row r="386" spans="1:24" ht="15.75" x14ac:dyDescent="0.25">
      <c r="A386"/>
      <c r="B386"/>
      <c r="C386"/>
      <c r="D386"/>
      <c r="E386"/>
      <c r="F386"/>
      <c r="G386"/>
      <c r="H386"/>
      <c r="I386"/>
      <c r="J386"/>
      <c r="K386"/>
      <c r="L386"/>
      <c r="M386"/>
      <c r="N386"/>
      <c r="O386"/>
      <c r="P386"/>
      <c r="Q386" s="28"/>
      <c r="R386"/>
      <c r="S386"/>
      <c r="T386"/>
      <c r="U386"/>
      <c r="V386"/>
      <c r="W386"/>
      <c r="X386"/>
    </row>
    <row r="387" spans="1:24" ht="15.75" x14ac:dyDescent="0.25">
      <c r="A387"/>
      <c r="B387"/>
      <c r="C387"/>
      <c r="D387"/>
      <c r="E387"/>
      <c r="F387"/>
      <c r="G387"/>
      <c r="H387"/>
      <c r="I387"/>
      <c r="J387"/>
      <c r="K387"/>
      <c r="L387"/>
      <c r="M387"/>
      <c r="N387"/>
      <c r="O387"/>
      <c r="P387"/>
      <c r="Q387" s="28"/>
      <c r="R387"/>
      <c r="S387"/>
      <c r="T387"/>
      <c r="U387"/>
      <c r="V387"/>
      <c r="W387"/>
      <c r="X387"/>
    </row>
    <row r="388" spans="1:24" ht="15.75" x14ac:dyDescent="0.25">
      <c r="A388"/>
      <c r="B388"/>
      <c r="C388"/>
      <c r="D388"/>
      <c r="E388"/>
      <c r="F388"/>
      <c r="G388"/>
      <c r="H388"/>
      <c r="I388"/>
      <c r="J388"/>
      <c r="K388"/>
      <c r="L388"/>
      <c r="M388"/>
      <c r="N388"/>
      <c r="O388"/>
      <c r="P388"/>
      <c r="Q388" s="28"/>
      <c r="R388"/>
      <c r="S388"/>
      <c r="T388"/>
      <c r="U388"/>
      <c r="V388"/>
      <c r="W388"/>
      <c r="X388"/>
    </row>
    <row r="389" spans="1:24" ht="15.75" x14ac:dyDescent="0.25">
      <c r="A389"/>
      <c r="B389"/>
      <c r="C389"/>
      <c r="D389"/>
      <c r="E389"/>
      <c r="F389"/>
      <c r="G389"/>
      <c r="H389"/>
      <c r="I389"/>
      <c r="J389"/>
      <c r="K389"/>
      <c r="L389"/>
      <c r="M389"/>
      <c r="N389"/>
      <c r="O389"/>
      <c r="P389"/>
      <c r="Q389" s="28"/>
      <c r="R389"/>
      <c r="S389"/>
      <c r="T389"/>
      <c r="U389"/>
      <c r="V389"/>
      <c r="W389"/>
      <c r="X389"/>
    </row>
    <row r="390" spans="1:24" ht="15.75" x14ac:dyDescent="0.25">
      <c r="A390"/>
      <c r="B390"/>
      <c r="C390"/>
      <c r="D390"/>
      <c r="E390"/>
      <c r="F390"/>
      <c r="G390"/>
      <c r="H390"/>
      <c r="I390"/>
      <c r="J390"/>
      <c r="K390"/>
      <c r="L390"/>
      <c r="M390"/>
      <c r="N390"/>
      <c r="O390"/>
      <c r="P390"/>
      <c r="Q390" s="28"/>
      <c r="R390"/>
      <c r="S390"/>
      <c r="T390"/>
      <c r="U390"/>
      <c r="V390"/>
      <c r="W390"/>
      <c r="X390"/>
    </row>
  </sheetData>
  <autoFilter ref="R1:X390"/>
  <mergeCells count="44">
    <mergeCell ref="E13:P13"/>
    <mergeCell ref="C13:D13"/>
    <mergeCell ref="E7:P7"/>
    <mergeCell ref="C11:D11"/>
    <mergeCell ref="C12:D12"/>
    <mergeCell ref="E12:P12"/>
    <mergeCell ref="C9:D9"/>
    <mergeCell ref="C10:D10"/>
    <mergeCell ref="E8:P8"/>
    <mergeCell ref="C8:D8"/>
    <mergeCell ref="E9:P9"/>
    <mergeCell ref="E10:P10"/>
    <mergeCell ref="E11:P11"/>
    <mergeCell ref="C21:D21"/>
    <mergeCell ref="C18:D18"/>
    <mergeCell ref="C19:D19"/>
    <mergeCell ref="E19:P19"/>
    <mergeCell ref="C14:D14"/>
    <mergeCell ref="E14:P14"/>
    <mergeCell ref="E20:P20"/>
    <mergeCell ref="E21:P21"/>
    <mergeCell ref="E18:P18"/>
    <mergeCell ref="C17:D17"/>
    <mergeCell ref="E17:P17"/>
    <mergeCell ref="C15:D15"/>
    <mergeCell ref="E15:P15"/>
    <mergeCell ref="C16:D16"/>
    <mergeCell ref="E16:P16"/>
    <mergeCell ref="A1:Q1"/>
    <mergeCell ref="C3:D3"/>
    <mergeCell ref="C4:D4"/>
    <mergeCell ref="C5:D5"/>
    <mergeCell ref="C6:D6"/>
    <mergeCell ref="E3:P3"/>
    <mergeCell ref="E4:P4"/>
    <mergeCell ref="E5:P5"/>
    <mergeCell ref="E6:P6"/>
    <mergeCell ref="A2:A22"/>
    <mergeCell ref="C2:D2"/>
    <mergeCell ref="E2:P2"/>
    <mergeCell ref="C7:D7"/>
    <mergeCell ref="C22:D22"/>
    <mergeCell ref="E22:P22"/>
    <mergeCell ref="C20:D20"/>
  </mergeCells>
  <hyperlinks>
    <hyperlink ref="Q3" location="'1'!A1" display="'1'!A1"/>
    <hyperlink ref="Q4" location="'2'!A1" display="'2'!A1"/>
    <hyperlink ref="Q5" location="'3'!A1" display="'3'!A1"/>
    <hyperlink ref="Q6" location="'5'!A1" display="'5'!A1"/>
    <hyperlink ref="Q7" location="'5'!A1" display="'5'!A1"/>
    <hyperlink ref="Q8" location="'6'!A1" display="'6'!A1"/>
    <hyperlink ref="Q9" location="'7'!A1" display="'7'!A1"/>
    <hyperlink ref="Q10" location="'8'!A1" display="'8'!A1"/>
    <hyperlink ref="Q11" location="'9'!A1" display="'9'!A1"/>
    <hyperlink ref="Q12" location="'10'!A1" display="'10'!A1"/>
    <hyperlink ref="Q13" location="'11'!A1" display="'11'!A1"/>
    <hyperlink ref="Q14" location="'12'!A1" display="'12'!A1"/>
    <hyperlink ref="Q15" location="'13'!A1" display="'13'!A1"/>
    <hyperlink ref="Q16" location="'14'!A1" display="'14'!A1"/>
    <hyperlink ref="Q17" location="'15'!A1" display="'15'!A1"/>
    <hyperlink ref="Q18" location="'16'!A1" display="'16'!A1"/>
    <hyperlink ref="Q19" location="'17'!A1" display="'17'!A1"/>
    <hyperlink ref="Q20" location="'18'!A1" display="'18'!A1"/>
    <hyperlink ref="Q21" location="'19'!A1" display="'19'!A1"/>
    <hyperlink ref="Q22" location="'20'!A1" display="'20'!A1"/>
  </hyperlinks>
  <pageMargins left="0.7" right="0.7" top="0.75" bottom="0.75" header="0.3" footer="0.3"/>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10" zoomScale="110" zoomScaleNormal="100" zoomScaleSheetLayoutView="11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325</v>
      </c>
      <c r="F4" s="205"/>
      <c r="G4" s="205"/>
      <c r="H4" s="205"/>
      <c r="I4" s="205"/>
      <c r="J4" s="206"/>
      <c r="K4" s="236" t="s">
        <v>1</v>
      </c>
      <c r="L4" s="237"/>
      <c r="M4" s="237"/>
      <c r="N4" s="239"/>
      <c r="O4" s="207" t="s">
        <v>350</v>
      </c>
      <c r="P4" s="205"/>
      <c r="Q4" s="205"/>
      <c r="R4" s="205"/>
      <c r="S4" s="205"/>
      <c r="T4" s="206"/>
      <c r="U4" s="218" t="s">
        <v>41</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88</v>
      </c>
      <c r="F6" s="269"/>
      <c r="G6" s="269"/>
      <c r="H6" s="269"/>
      <c r="I6" s="269"/>
      <c r="J6" s="269"/>
      <c r="K6" s="269"/>
      <c r="L6" s="269"/>
      <c r="M6" s="269"/>
      <c r="N6" s="269"/>
      <c r="O6" s="269"/>
      <c r="P6" s="269"/>
      <c r="Q6" s="269"/>
      <c r="R6" s="269"/>
      <c r="S6" s="269"/>
      <c r="T6" s="269"/>
      <c r="U6" s="269"/>
      <c r="V6" s="269"/>
      <c r="W6" s="269"/>
      <c r="X6" s="269"/>
      <c r="Y6" s="269"/>
      <c r="Z6" s="270"/>
      <c r="AA6" s="271">
        <v>12</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142</v>
      </c>
      <c r="F8" s="269"/>
      <c r="G8" s="269"/>
      <c r="H8" s="269"/>
      <c r="I8" s="269"/>
      <c r="J8" s="269"/>
      <c r="K8" s="269"/>
      <c r="L8" s="269"/>
      <c r="M8" s="269"/>
      <c r="N8" s="269"/>
      <c r="O8" s="269"/>
      <c r="P8" s="269"/>
      <c r="Q8" s="269"/>
      <c r="R8" s="269"/>
      <c r="S8" s="269"/>
      <c r="T8" s="269"/>
      <c r="U8" s="269"/>
      <c r="V8" s="269"/>
      <c r="W8" s="269"/>
      <c r="X8" s="269"/>
      <c r="Y8" s="269"/>
      <c r="Z8" s="270"/>
      <c r="AA8" s="271" t="s">
        <v>75</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04" t="s">
        <v>301</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299</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75" customHeight="1" x14ac:dyDescent="0.25">
      <c r="A16" s="258" t="s">
        <v>11</v>
      </c>
      <c r="B16" s="259"/>
      <c r="C16" s="259"/>
      <c r="D16" s="260"/>
      <c r="E16" s="251" t="s">
        <v>300</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14</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t="s">
        <v>65</v>
      </c>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281</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52" t="s">
        <v>339</v>
      </c>
      <c r="C36" s="253"/>
      <c r="D36" s="253"/>
      <c r="E36" s="253"/>
      <c r="F36" s="253"/>
      <c r="G36" s="254"/>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109" priority="1" operator="equal">
      <formula>"x"</formula>
    </cfRule>
    <cfRule type="cellIs" dxfId="108"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s>
  <pageMargins left="0.7" right="0.7" top="0.75" bottom="0.75" header="0.3" footer="0.3"/>
  <pageSetup paperSize="9"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zoomScale="110" zoomScaleNormal="100" zoomScaleSheetLayoutView="11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325</v>
      </c>
      <c r="F4" s="205"/>
      <c r="G4" s="205"/>
      <c r="H4" s="205"/>
      <c r="I4" s="205"/>
      <c r="J4" s="206"/>
      <c r="K4" s="236" t="s">
        <v>1</v>
      </c>
      <c r="L4" s="237"/>
      <c r="M4" s="237"/>
      <c r="N4" s="239"/>
      <c r="O4" s="207" t="s">
        <v>350</v>
      </c>
      <c r="P4" s="205"/>
      <c r="Q4" s="205"/>
      <c r="R4" s="205"/>
      <c r="S4" s="205"/>
      <c r="T4" s="206"/>
      <c r="U4" s="218" t="s">
        <v>249</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100</v>
      </c>
      <c r="F8" s="269"/>
      <c r="G8" s="269"/>
      <c r="H8" s="269"/>
      <c r="I8" s="269"/>
      <c r="J8" s="269"/>
      <c r="K8" s="269"/>
      <c r="L8" s="269"/>
      <c r="M8" s="269"/>
      <c r="N8" s="269"/>
      <c r="O8" s="269"/>
      <c r="P8" s="269"/>
      <c r="Q8" s="269"/>
      <c r="R8" s="269"/>
      <c r="S8" s="269"/>
      <c r="T8" s="269"/>
      <c r="U8" s="269"/>
      <c r="V8" s="269"/>
      <c r="W8" s="269"/>
      <c r="X8" s="269"/>
      <c r="Y8" s="269"/>
      <c r="Z8" s="270"/>
      <c r="AA8" s="271" t="s">
        <v>48</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9.25" customHeight="1" x14ac:dyDescent="0.25">
      <c r="A12" s="275" t="s">
        <v>336</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335</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45.75" customHeight="1" x14ac:dyDescent="0.25">
      <c r="A16" s="258" t="s">
        <v>11</v>
      </c>
      <c r="B16" s="259"/>
      <c r="C16" s="259"/>
      <c r="D16" s="260"/>
      <c r="E16" s="251" t="s">
        <v>337</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16</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t="s">
        <v>65</v>
      </c>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hidden="1"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hidden="1"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52" t="s">
        <v>340</v>
      </c>
      <c r="C36" s="253"/>
      <c r="D36" s="253"/>
      <c r="E36" s="253"/>
      <c r="F36" s="253"/>
      <c r="G36" s="254"/>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107" priority="1" operator="equal">
      <formula>"x"</formula>
    </cfRule>
    <cfRule type="cellIs" dxfId="106"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s>
  <pageMargins left="0.7" right="0.7" top="0.75" bottom="0.75" header="0.3" footer="0.3"/>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zoomScaleNormal="100" zoomScaleSheetLayoutView="100" workbookViewId="0">
      <selection activeCell="E16" sqref="E16:AC16"/>
    </sheetView>
  </sheetViews>
  <sheetFormatPr defaultRowHeight="15" x14ac:dyDescent="0.25"/>
  <cols>
    <col min="1" max="13" width="5.85546875" customWidth="1"/>
    <col min="14" max="14" width="2.28515625" customWidth="1"/>
    <col min="15" max="16" width="5.85546875" customWidth="1"/>
    <col min="17" max="17" width="3.7109375" customWidth="1"/>
    <col min="18" max="20" width="5.85546875" customWidth="1"/>
    <col min="21" max="21" width="3.5703125" customWidth="1"/>
    <col min="22"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275</v>
      </c>
      <c r="F4" s="205"/>
      <c r="G4" s="205"/>
      <c r="H4" s="205"/>
      <c r="I4" s="205"/>
      <c r="J4" s="206"/>
      <c r="K4" s="236" t="s">
        <v>1</v>
      </c>
      <c r="L4" s="237"/>
      <c r="M4" s="237"/>
      <c r="N4" s="239"/>
      <c r="O4" s="207"/>
      <c r="P4" s="205"/>
      <c r="Q4" s="205"/>
      <c r="R4" s="205"/>
      <c r="S4" s="205"/>
      <c r="T4" s="206"/>
      <c r="U4" s="218" t="s">
        <v>41</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101</v>
      </c>
      <c r="F8" s="269"/>
      <c r="G8" s="269"/>
      <c r="H8" s="269"/>
      <c r="I8" s="269"/>
      <c r="J8" s="269"/>
      <c r="K8" s="269"/>
      <c r="L8" s="269"/>
      <c r="M8" s="269"/>
      <c r="N8" s="269"/>
      <c r="O8" s="269"/>
      <c r="P8" s="269"/>
      <c r="Q8" s="269"/>
      <c r="R8" s="269"/>
      <c r="S8" s="269"/>
      <c r="T8" s="269"/>
      <c r="U8" s="269"/>
      <c r="V8" s="269"/>
      <c r="W8" s="269"/>
      <c r="X8" s="269"/>
      <c r="Y8" s="269"/>
      <c r="Z8" s="270"/>
      <c r="AA8" s="271" t="s">
        <v>50</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33.75" customHeight="1" x14ac:dyDescent="0.25">
      <c r="A12" s="204" t="s">
        <v>287</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315</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54.75" customHeight="1" x14ac:dyDescent="0.25">
      <c r="A16" s="258" t="s">
        <v>11</v>
      </c>
      <c r="B16" s="259"/>
      <c r="C16" s="259"/>
      <c r="D16" s="260"/>
      <c r="E16" s="251" t="s">
        <v>341</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20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t="s">
        <v>289</v>
      </c>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hidden="1"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hidden="1"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52" t="s">
        <v>342</v>
      </c>
      <c r="C36" s="253"/>
      <c r="D36" s="253"/>
      <c r="E36" s="253"/>
      <c r="F36" s="253"/>
      <c r="G36" s="254"/>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R28:T28"/>
    <mergeCell ref="U28:V28"/>
    <mergeCell ref="W28:X28"/>
    <mergeCell ref="Y28:Z28"/>
    <mergeCell ref="A26:Q26"/>
    <mergeCell ref="R26:T26"/>
    <mergeCell ref="U26:V26"/>
    <mergeCell ref="W26:X26"/>
    <mergeCell ref="Y26:Z26"/>
    <mergeCell ref="A27:Q27"/>
    <mergeCell ref="R27:T27"/>
    <mergeCell ref="U27:V27"/>
    <mergeCell ref="W27:X27"/>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U30:V30"/>
    <mergeCell ref="W30:X30"/>
    <mergeCell ref="Y30:Z30"/>
    <mergeCell ref="Y27:Z27"/>
    <mergeCell ref="A28:Q28"/>
    <mergeCell ref="AW4:BD4"/>
    <mergeCell ref="B50:I50"/>
    <mergeCell ref="B75:N75"/>
    <mergeCell ref="B76:N76"/>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 ref="A33:Q33"/>
    <mergeCell ref="A34:Q34"/>
    <mergeCell ref="A35:AC35"/>
    <mergeCell ref="B36:G36"/>
    <mergeCell ref="I36:N36"/>
  </mergeCells>
  <conditionalFormatting sqref="R34:AC34">
    <cfRule type="cellIs" dxfId="105" priority="1" operator="equal">
      <formula>"x"</formula>
    </cfRule>
    <cfRule type="cellIs" dxfId="104" priority="2" operator="equal">
      <formula>"x"</formula>
    </cfRule>
  </conditionalFormatting>
  <dataValidations count="5">
    <dataValidation type="list" allowBlank="1" showInputMessage="1" showErrorMessage="1" sqref="U4:Z4">
      <formula1>$A$47:$A$48</formula1>
    </dataValidation>
    <dataValidation type="list" allowBlank="1" showInputMessage="1" showErrorMessage="1" sqref="E6:Z6">
      <formula1>$B$52:$B$74</formula1>
    </dataValidation>
    <dataValidation type="list" allowBlank="1" showInputMessage="1" showErrorMessage="1" sqref="AA6:AC6">
      <formula1>$A$52:$A$74</formula1>
    </dataValidation>
    <dataValidation type="list" allowBlank="1" showInputMessage="1" showErrorMessage="1" sqref="E8:Z8">
      <formula1>$B$77:$B$139</formula1>
    </dataValidation>
    <dataValidation type="list" allowBlank="1" showInputMessage="1" showErrorMessage="1" sqref="AA8:AC8">
      <formula1>$A$77:$A$87</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7" location="informazioni!A22" display="informazioni!A22"/>
    <hyperlink ref="S15" location="'A11'!A1" display="A11"/>
  </hyperlinks>
  <pageMargins left="0.70866141732283472" right="0.70866141732283472" top="0.74803149606299213" bottom="0.74803149606299213" header="0.31496062992125984" footer="0.31496062992125984"/>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13" zoomScale="110" zoomScaleNormal="100" zoomScaleSheetLayoutView="110" workbookViewId="0">
      <selection activeCell="N23" sqref="N23:R23"/>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275</v>
      </c>
      <c r="F4" s="205"/>
      <c r="G4" s="205"/>
      <c r="H4" s="205"/>
      <c r="I4" s="205"/>
      <c r="J4" s="206"/>
      <c r="K4" s="236" t="s">
        <v>1</v>
      </c>
      <c r="L4" s="237"/>
      <c r="M4" s="237"/>
      <c r="N4" s="239"/>
      <c r="O4" s="207"/>
      <c r="P4" s="205"/>
      <c r="Q4" s="205"/>
      <c r="R4" s="205"/>
      <c r="S4" s="205"/>
      <c r="T4" s="206"/>
      <c r="U4" s="218" t="s">
        <v>41</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101</v>
      </c>
      <c r="F8" s="269"/>
      <c r="G8" s="269"/>
      <c r="H8" s="269"/>
      <c r="I8" s="269"/>
      <c r="J8" s="269"/>
      <c r="K8" s="269"/>
      <c r="L8" s="269"/>
      <c r="M8" s="269"/>
      <c r="N8" s="269"/>
      <c r="O8" s="269"/>
      <c r="P8" s="269"/>
      <c r="Q8" s="269"/>
      <c r="R8" s="269"/>
      <c r="S8" s="269"/>
      <c r="T8" s="269"/>
      <c r="U8" s="269"/>
      <c r="V8" s="269"/>
      <c r="W8" s="269"/>
      <c r="X8" s="269"/>
      <c r="Y8" s="269"/>
      <c r="Z8" s="270"/>
      <c r="AA8" s="271" t="s">
        <v>50</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2016</v>
      </c>
      <c r="AB11" s="172">
        <v>2017</v>
      </c>
      <c r="AC11" s="173">
        <v>2018</v>
      </c>
      <c r="AD11" s="1"/>
      <c r="AE11" s="2"/>
      <c r="AF11" s="2"/>
      <c r="AG11" s="2"/>
    </row>
    <row r="12" spans="1:56" ht="21.75" customHeight="1" x14ac:dyDescent="0.25">
      <c r="A12" s="204" t="s">
        <v>287</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c r="AC12" s="12"/>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316</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75" customHeight="1" x14ac:dyDescent="0.25">
      <c r="A16" s="258" t="s">
        <v>11</v>
      </c>
      <c r="B16" s="259"/>
      <c r="C16" s="259"/>
      <c r="D16" s="260"/>
      <c r="E16" s="251" t="s">
        <v>317</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16</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342</v>
      </c>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R28:T28"/>
    <mergeCell ref="U28:V28"/>
    <mergeCell ref="W28:X28"/>
    <mergeCell ref="Y28:Z28"/>
    <mergeCell ref="A26:Q26"/>
    <mergeCell ref="R26:T26"/>
    <mergeCell ref="U26:V26"/>
    <mergeCell ref="W26:X26"/>
    <mergeCell ref="Y26:Z26"/>
    <mergeCell ref="A27:Q27"/>
    <mergeCell ref="R27:T27"/>
    <mergeCell ref="U27:V27"/>
    <mergeCell ref="W27:X27"/>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U30:V30"/>
    <mergeCell ref="W30:X30"/>
    <mergeCell ref="Y30:Z30"/>
    <mergeCell ref="Y27:Z27"/>
    <mergeCell ref="A28:Q28"/>
    <mergeCell ref="AW4:BD4"/>
    <mergeCell ref="B50:I50"/>
    <mergeCell ref="B75:N75"/>
    <mergeCell ref="B76:N76"/>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 ref="A33:Q33"/>
    <mergeCell ref="A34:Q34"/>
    <mergeCell ref="A35:AC35"/>
    <mergeCell ref="B36:G36"/>
    <mergeCell ref="I36:N36"/>
  </mergeCells>
  <conditionalFormatting sqref="R34:AC34">
    <cfRule type="cellIs" dxfId="103" priority="1" operator="equal">
      <formula>"x"</formula>
    </cfRule>
    <cfRule type="cellIs" dxfId="102" priority="2" operator="equal">
      <formula>"x"</formula>
    </cfRule>
  </conditionalFormatting>
  <dataValidations count="5">
    <dataValidation type="list" allowBlank="1" showInputMessage="1" showErrorMessage="1" sqref="U4:Z4">
      <formula1>$A$47:$A$48</formula1>
    </dataValidation>
    <dataValidation type="list" allowBlank="1" showInputMessage="1" showErrorMessage="1" sqref="E6:Z6">
      <formula1>$B$52:$B$74</formula1>
    </dataValidation>
    <dataValidation type="list" allowBlank="1" showInputMessage="1" showErrorMessage="1" sqref="AA6:AC6">
      <formula1>$A$52:$A$74</formula1>
    </dataValidation>
    <dataValidation type="list" allowBlank="1" showInputMessage="1" showErrorMessage="1" sqref="E8:Z8">
      <formula1>$B$77:$B$139</formula1>
    </dataValidation>
    <dataValidation type="list" allowBlank="1" showInputMessage="1" showErrorMessage="1" sqref="AA8:AC8">
      <formula1>$A$77:$A$87</formula1>
    </dataValidation>
  </dataValidations>
  <hyperlinks>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 ref="S9" location="'A5'!A1" display="A5"/>
    <hyperlink ref="S10" location="'A6'!A1" display="A6"/>
    <hyperlink ref="S11" location="'A7'!A1" display="A7"/>
    <hyperlink ref="S5" location="'A2'!A1" display="A2"/>
    <hyperlink ref="S15" location="'A11'!A1" display="A11"/>
    <hyperlink ref="S7" location="informazioni!A22" display="informazioni!A22"/>
  </hyperlinks>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zoomScale="110" zoomScaleNormal="100" zoomScaleSheetLayoutView="110" workbookViewId="0">
      <selection activeCell="B36" sqref="B36:G3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280</v>
      </c>
      <c r="F4" s="205"/>
      <c r="G4" s="205"/>
      <c r="H4" s="205"/>
      <c r="I4" s="205"/>
      <c r="J4" s="206"/>
      <c r="K4" s="236" t="s">
        <v>1</v>
      </c>
      <c r="L4" s="237"/>
      <c r="M4" s="237"/>
      <c r="N4" s="239"/>
      <c r="O4" s="207" t="s">
        <v>345</v>
      </c>
      <c r="P4" s="205"/>
      <c r="Q4" s="205"/>
      <c r="R4" s="205"/>
      <c r="S4" s="205"/>
      <c r="T4" s="206"/>
      <c r="U4" s="218" t="s">
        <v>249</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104</v>
      </c>
      <c r="F8" s="269"/>
      <c r="G8" s="269"/>
      <c r="H8" s="269"/>
      <c r="I8" s="269"/>
      <c r="J8" s="269"/>
      <c r="K8" s="269"/>
      <c r="L8" s="269"/>
      <c r="M8" s="269"/>
      <c r="N8" s="269"/>
      <c r="O8" s="269"/>
      <c r="P8" s="269"/>
      <c r="Q8" s="269"/>
      <c r="R8" s="269"/>
      <c r="S8" s="269"/>
      <c r="T8" s="269"/>
      <c r="U8" s="269"/>
      <c r="V8" s="269"/>
      <c r="W8" s="269"/>
      <c r="X8" s="269"/>
      <c r="Y8" s="269"/>
      <c r="Z8" s="270"/>
      <c r="AA8" s="271" t="s">
        <v>56</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75" t="s">
        <v>343</v>
      </c>
      <c r="B12" s="276"/>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22.5" customHeight="1" x14ac:dyDescent="0.25">
      <c r="A14" s="198" t="s">
        <v>10</v>
      </c>
      <c r="B14" s="199"/>
      <c r="C14" s="199"/>
      <c r="D14" s="200"/>
      <c r="E14" s="255" t="s">
        <v>335</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53.25" customHeight="1" x14ac:dyDescent="0.25">
      <c r="A16" s="258" t="s">
        <v>11</v>
      </c>
      <c r="B16" s="259"/>
      <c r="C16" s="259"/>
      <c r="D16" s="260"/>
      <c r="E16" s="251" t="s">
        <v>344</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16</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t="s">
        <v>65</v>
      </c>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298</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346</v>
      </c>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101" priority="1" operator="equal">
      <formula>"x"</formula>
    </cfRule>
    <cfRule type="cellIs" dxfId="100"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7" location="informazioni!A22" display="informazioni!A22"/>
    <hyperlink ref="S13" location="'A9'!A1" display="A9"/>
  </hyperlinks>
  <pageMargins left="0.7" right="0.7" top="0.75" bottom="0.75" header="0.3" footer="0.3"/>
  <pageSetup paperSize="9" scale="7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topLeftCell="A3" workbookViewId="0">
      <selection activeCell="L148" sqref="L148"/>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67" customFormat="1" ht="21.75" customHeight="1" x14ac:dyDescent="0.35">
      <c r="A2" s="308" t="s">
        <v>61</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165"/>
      <c r="AE2" s="166"/>
      <c r="AF2" s="166"/>
      <c r="AG2" s="166"/>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30" customHeight="1" x14ac:dyDescent="0.25">
      <c r="A4" s="299" t="s">
        <v>0</v>
      </c>
      <c r="B4" s="300"/>
      <c r="C4" s="300"/>
      <c r="D4" s="301"/>
      <c r="E4" s="207"/>
      <c r="F4" s="205"/>
      <c r="G4" s="205"/>
      <c r="H4" s="205"/>
      <c r="I4" s="205"/>
      <c r="J4" s="206"/>
      <c r="K4" s="309" t="s">
        <v>1</v>
      </c>
      <c r="L4" s="300"/>
      <c r="M4" s="300"/>
      <c r="N4" s="301"/>
      <c r="O4" s="207"/>
      <c r="P4" s="205"/>
      <c r="Q4" s="205"/>
      <c r="R4" s="205"/>
      <c r="S4" s="205"/>
      <c r="T4" s="206"/>
      <c r="U4" s="310" t="s">
        <v>41</v>
      </c>
      <c r="V4" s="278"/>
      <c r="W4" s="278"/>
      <c r="X4" s="278"/>
      <c r="Y4" s="278"/>
      <c r="Z4" s="289"/>
      <c r="AA4" s="311" t="s">
        <v>2</v>
      </c>
      <c r="AB4" s="312"/>
      <c r="AC4" s="313"/>
      <c r="AD4" s="2"/>
      <c r="AE4" s="2"/>
      <c r="AF4" s="2"/>
      <c r="AG4" s="2"/>
      <c r="AM4">
        <f>IF(I20="x",5,0)+IF(I21="x",5,0)+IF(I22="x",5,0)+IF(I23="x",5,0)+IF(N20="x",3,0)+IF(N21="x",3,0)+IF(N22="x",3,0)+IF(N23="x",3,0)+IF(S20="x",1,0)+IF(S21="x",1,0)+IF(S22="x",1,0)+IF(S23="x",1,0)</f>
        <v>0</v>
      </c>
      <c r="AW4" s="194"/>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s="167" customFormat="1" ht="17.25" customHeight="1" x14ac:dyDescent="0.25">
      <c r="A6" s="299" t="s">
        <v>3</v>
      </c>
      <c r="B6" s="300"/>
      <c r="C6" s="300"/>
      <c r="D6" s="301"/>
      <c r="E6" s="302" t="s">
        <v>79</v>
      </c>
      <c r="F6" s="303"/>
      <c r="G6" s="303"/>
      <c r="H6" s="303"/>
      <c r="I6" s="303"/>
      <c r="J6" s="303"/>
      <c r="K6" s="303"/>
      <c r="L6" s="303"/>
      <c r="M6" s="303"/>
      <c r="N6" s="303"/>
      <c r="O6" s="303"/>
      <c r="P6" s="303"/>
      <c r="Q6" s="303"/>
      <c r="R6" s="303"/>
      <c r="S6" s="303"/>
      <c r="T6" s="303"/>
      <c r="U6" s="303"/>
      <c r="V6" s="303"/>
      <c r="W6" s="303"/>
      <c r="X6" s="303"/>
      <c r="Y6" s="303"/>
      <c r="Z6" s="304"/>
      <c r="AA6" s="305" t="s">
        <v>50</v>
      </c>
      <c r="AB6" s="306"/>
      <c r="AC6" s="307"/>
      <c r="AD6" s="165"/>
      <c r="AE6" s="166"/>
      <c r="AF6" s="166"/>
      <c r="AG6" s="166"/>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s="167" customFormat="1" ht="11.25" customHeight="1" x14ac:dyDescent="0.25">
      <c r="A8" s="299" t="s">
        <v>6</v>
      </c>
      <c r="B8" s="300"/>
      <c r="C8" s="300"/>
      <c r="D8" s="301"/>
      <c r="E8" s="302" t="s">
        <v>111</v>
      </c>
      <c r="F8" s="303"/>
      <c r="G8" s="303"/>
      <c r="H8" s="303"/>
      <c r="I8" s="303"/>
      <c r="J8" s="303"/>
      <c r="K8" s="303"/>
      <c r="L8" s="303"/>
      <c r="M8" s="303"/>
      <c r="N8" s="303"/>
      <c r="O8" s="303"/>
      <c r="P8" s="303"/>
      <c r="Q8" s="303"/>
      <c r="R8" s="303"/>
      <c r="S8" s="303"/>
      <c r="T8" s="303"/>
      <c r="U8" s="303"/>
      <c r="V8" s="303"/>
      <c r="W8" s="303"/>
      <c r="X8" s="303"/>
      <c r="Y8" s="303"/>
      <c r="Z8" s="304"/>
      <c r="AA8" s="305" t="s">
        <v>5</v>
      </c>
      <c r="AB8" s="306"/>
      <c r="AC8" s="307"/>
      <c r="AD8" s="165"/>
      <c r="AE8" s="166"/>
      <c r="AF8" s="166"/>
      <c r="AG8" s="166"/>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278"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63">
        <v>2016</v>
      </c>
      <c r="AB11" s="163">
        <v>2017</v>
      </c>
      <c r="AC11" s="164">
        <v>2018</v>
      </c>
      <c r="AD11" s="1"/>
      <c r="AE11" s="2"/>
      <c r="AF11" s="2"/>
      <c r="AG11" s="2"/>
    </row>
    <row r="12" spans="1:56" ht="31.5"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11" t="s">
        <v>9</v>
      </c>
      <c r="AB13" s="13"/>
      <c r="AC13" s="14"/>
      <c r="AD13" s="1"/>
      <c r="AE13" s="1"/>
      <c r="AF13" s="1"/>
      <c r="AG13" s="1"/>
    </row>
    <row r="14" spans="1:56" ht="30.75" customHeight="1" x14ac:dyDescent="0.25">
      <c r="A14" s="198" t="s">
        <v>10</v>
      </c>
      <c r="B14" s="199"/>
      <c r="C14" s="199"/>
      <c r="D14" s="200"/>
      <c r="E14" s="296" t="s">
        <v>318</v>
      </c>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8"/>
      <c r="AD14" s="2"/>
      <c r="AE14" s="2"/>
      <c r="AF14" s="2"/>
      <c r="AG14" s="2"/>
    </row>
    <row r="15" spans="1:56" s="167" customFormat="1" ht="3" customHeight="1" x14ac:dyDescent="0.25">
      <c r="A15" s="277"/>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9"/>
      <c r="AD15" s="166"/>
      <c r="AE15" s="166"/>
      <c r="AF15" s="166"/>
      <c r="AG15" s="166"/>
    </row>
    <row r="16" spans="1:56" ht="51.75" customHeight="1" x14ac:dyDescent="0.25">
      <c r="A16" s="258" t="s">
        <v>11</v>
      </c>
      <c r="B16" s="259"/>
      <c r="C16" s="259"/>
      <c r="D16" s="260"/>
      <c r="E16" s="251" t="s">
        <v>319</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61"/>
      <c r="X29" s="162"/>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63"/>
      <c r="W34" s="5"/>
      <c r="X34" s="5"/>
      <c r="Y34" s="5"/>
      <c r="Z34" s="5"/>
      <c r="AA34" s="163"/>
      <c r="AB34" s="5"/>
      <c r="AC34" s="164" t="s">
        <v>65</v>
      </c>
    </row>
    <row r="35" spans="1:29" s="167" customFormat="1" ht="15"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280" t="s">
        <v>34</v>
      </c>
      <c r="B38" s="281"/>
      <c r="C38" s="281"/>
      <c r="D38" s="281"/>
      <c r="E38" s="281"/>
      <c r="F38" s="282"/>
      <c r="G38" s="283"/>
      <c r="H38" s="283"/>
      <c r="I38" s="284" t="s">
        <v>35</v>
      </c>
      <c r="J38" s="285"/>
      <c r="K38" s="286"/>
      <c r="L38" s="287">
        <v>0</v>
      </c>
      <c r="M38" s="287"/>
      <c r="N38" s="287"/>
      <c r="O38" s="284" t="s">
        <v>36</v>
      </c>
      <c r="P38" s="285"/>
      <c r="Q38" s="285"/>
      <c r="R38" s="285"/>
      <c r="S38" s="285"/>
      <c r="T38" s="285"/>
      <c r="U38" s="286"/>
      <c r="V38" s="7" t="e">
        <f>L38/G38</f>
        <v>#DIV/0!</v>
      </c>
      <c r="W38" s="288" t="s">
        <v>37</v>
      </c>
      <c r="X38" s="288"/>
      <c r="Y38" s="288"/>
      <c r="Z38" s="288"/>
      <c r="AA38" s="288"/>
      <c r="AB38" s="288"/>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row r="48" spans="1:29" hidden="1" x14ac:dyDescent="0.25"/>
    <row r="49" spans="1:33" hidden="1" x14ac:dyDescent="0.25"/>
    <row r="50" spans="1:33" hidden="1" x14ac:dyDescent="0.25">
      <c r="B50" s="194"/>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c r="B52" s="37"/>
      <c r="C52" s="37"/>
      <c r="D52" s="37"/>
      <c r="E52" s="37"/>
      <c r="F52" s="37"/>
      <c r="G52" s="37"/>
      <c r="H52" s="37"/>
      <c r="I52" s="37"/>
      <c r="J52" s="37"/>
      <c r="K52" s="34"/>
      <c r="L52" s="34"/>
      <c r="M52" s="34"/>
      <c r="N52" s="34"/>
    </row>
    <row r="53" spans="1:33" hidden="1" x14ac:dyDescent="0.25">
      <c r="A53" s="33"/>
      <c r="B53" s="35"/>
      <c r="C53" s="34"/>
      <c r="D53" s="34"/>
      <c r="E53" s="34"/>
      <c r="F53" s="34"/>
      <c r="G53" s="34"/>
      <c r="H53" s="34"/>
      <c r="I53" s="34"/>
      <c r="J53" s="34"/>
      <c r="K53" s="34"/>
      <c r="L53" s="34"/>
      <c r="M53" s="34"/>
      <c r="N53" s="34"/>
    </row>
    <row r="54" spans="1:33" hidden="1" x14ac:dyDescent="0.25">
      <c r="A54" s="33"/>
      <c r="B54" s="37"/>
      <c r="C54" s="37"/>
      <c r="D54" s="37"/>
      <c r="E54" s="37"/>
      <c r="F54" s="37"/>
      <c r="G54" s="34"/>
      <c r="H54" s="34"/>
      <c r="I54" s="34"/>
      <c r="J54" s="34"/>
      <c r="K54" s="34"/>
      <c r="L54" s="34"/>
      <c r="M54" s="34"/>
      <c r="N54" s="34"/>
    </row>
    <row r="55" spans="1:33" hidden="1" x14ac:dyDescent="0.25">
      <c r="A55" s="33"/>
      <c r="B55" s="37"/>
      <c r="C55" s="37"/>
      <c r="D55" s="37"/>
      <c r="E55" s="37"/>
      <c r="F55" s="37"/>
      <c r="G55" s="37"/>
      <c r="H55" s="34"/>
      <c r="I55" s="34"/>
      <c r="J55" s="34"/>
      <c r="K55" s="34"/>
      <c r="L55" s="34"/>
      <c r="M55" s="34"/>
      <c r="N55" s="34"/>
    </row>
    <row r="56" spans="1:33" hidden="1" x14ac:dyDescent="0.25">
      <c r="A56" s="33"/>
      <c r="B56" s="37"/>
      <c r="C56" s="37"/>
      <c r="D56" s="37"/>
      <c r="E56" s="37"/>
      <c r="F56" s="37"/>
      <c r="G56" s="37"/>
      <c r="H56" s="37"/>
      <c r="I56" s="37"/>
      <c r="J56" s="37"/>
      <c r="K56" s="37"/>
      <c r="L56" s="37"/>
      <c r="M56" s="37"/>
      <c r="N56" s="34"/>
    </row>
    <row r="57" spans="1:33" hidden="1" x14ac:dyDescent="0.25">
      <c r="A57" s="33"/>
      <c r="B57" s="37"/>
      <c r="C57" s="37"/>
      <c r="D57" s="37"/>
      <c r="E57" s="37"/>
      <c r="F57" s="37"/>
      <c r="G57" s="37"/>
      <c r="H57" s="37"/>
      <c r="I57" s="37"/>
      <c r="J57" s="34"/>
      <c r="K57" s="34"/>
      <c r="L57" s="34"/>
      <c r="M57" s="34"/>
      <c r="N57" s="34"/>
    </row>
    <row r="58" spans="1:33" hidden="1" x14ac:dyDescent="0.25">
      <c r="A58" s="33"/>
      <c r="B58" s="37"/>
      <c r="C58" s="37"/>
      <c r="D58" s="37"/>
      <c r="E58" s="37"/>
      <c r="F58" s="37"/>
      <c r="G58" s="37"/>
      <c r="H58" s="37"/>
      <c r="I58" s="37"/>
      <c r="J58" s="37"/>
      <c r="K58" s="37"/>
      <c r="L58" s="37"/>
      <c r="M58" s="37"/>
      <c r="N58" s="34"/>
    </row>
    <row r="59" spans="1:33" hidden="1" x14ac:dyDescent="0.25">
      <c r="A59" s="33"/>
      <c r="B59" s="37"/>
      <c r="C59" s="37"/>
      <c r="D59" s="37"/>
      <c r="E59" s="37"/>
      <c r="F59" s="37"/>
      <c r="G59" s="37"/>
      <c r="H59" s="37"/>
      <c r="I59" s="37"/>
      <c r="J59" s="37"/>
      <c r="K59" s="37"/>
      <c r="L59" s="37"/>
      <c r="M59" s="37"/>
      <c r="N59" s="34"/>
    </row>
    <row r="60" spans="1:33" hidden="1" x14ac:dyDescent="0.25">
      <c r="A60" s="33"/>
      <c r="B60" s="37"/>
      <c r="C60" s="37"/>
      <c r="D60" s="37"/>
      <c r="E60" s="37"/>
      <c r="F60" s="37"/>
      <c r="G60" s="37"/>
      <c r="H60" s="37"/>
      <c r="I60" s="37"/>
      <c r="J60" s="37"/>
      <c r="K60" s="37"/>
      <c r="L60" s="37"/>
      <c r="M60" s="37"/>
      <c r="N60" s="34"/>
    </row>
    <row r="61" spans="1:33" hidden="1" x14ac:dyDescent="0.25">
      <c r="A61" s="33"/>
      <c r="B61" s="37"/>
      <c r="C61" s="37"/>
      <c r="D61" s="37"/>
      <c r="E61" s="37"/>
      <c r="F61" s="37"/>
      <c r="G61" s="37"/>
      <c r="H61" s="37"/>
      <c r="I61" s="37"/>
      <c r="J61" s="37"/>
      <c r="K61" s="37"/>
      <c r="L61" s="37"/>
      <c r="M61" s="37"/>
      <c r="N61" s="34"/>
    </row>
    <row r="62" spans="1:33" hidden="1" x14ac:dyDescent="0.25">
      <c r="A62" s="33"/>
      <c r="B62" s="37"/>
      <c r="C62" s="37"/>
      <c r="D62" s="37"/>
      <c r="E62" s="37"/>
      <c r="F62" s="37"/>
      <c r="G62" s="37"/>
      <c r="H62" s="37"/>
      <c r="I62" s="37"/>
      <c r="J62" s="37"/>
      <c r="K62" s="37"/>
      <c r="L62" s="37"/>
      <c r="M62" s="37"/>
      <c r="N62" s="34"/>
    </row>
    <row r="63" spans="1:33" hidden="1" x14ac:dyDescent="0.25">
      <c r="A63" s="33"/>
      <c r="B63" s="37"/>
      <c r="C63" s="37"/>
      <c r="D63" s="37"/>
      <c r="E63" s="37"/>
      <c r="F63" s="37"/>
      <c r="G63" s="37"/>
      <c r="H63" s="37"/>
      <c r="I63" s="37"/>
      <c r="J63" s="37"/>
      <c r="K63" s="37"/>
      <c r="L63" s="37"/>
      <c r="M63" s="37"/>
      <c r="N63" s="34"/>
    </row>
    <row r="64" spans="1:33" hidden="1" x14ac:dyDescent="0.25">
      <c r="A64" s="33"/>
      <c r="B64" s="37"/>
      <c r="C64" s="37"/>
      <c r="D64" s="37"/>
      <c r="E64" s="37"/>
      <c r="F64" s="37"/>
      <c r="G64" s="37"/>
      <c r="H64" s="37"/>
      <c r="I64" s="37"/>
      <c r="J64" s="37"/>
      <c r="K64" s="37"/>
      <c r="L64" s="37"/>
      <c r="M64" s="37"/>
      <c r="N64" s="34"/>
    </row>
    <row r="65" spans="1:14" hidden="1" x14ac:dyDescent="0.25">
      <c r="A65" s="33"/>
      <c r="B65" s="37"/>
      <c r="C65" s="37"/>
      <c r="D65" s="37"/>
      <c r="E65" s="37"/>
      <c r="F65" s="37"/>
      <c r="G65" s="37"/>
      <c r="H65" s="37"/>
      <c r="I65" s="37"/>
      <c r="J65" s="37"/>
      <c r="K65" s="37"/>
      <c r="L65" s="37"/>
      <c r="M65" s="37"/>
      <c r="N65" s="34"/>
    </row>
    <row r="66" spans="1:14" hidden="1" x14ac:dyDescent="0.25">
      <c r="A66" s="33"/>
      <c r="B66" s="37"/>
      <c r="C66" s="37"/>
      <c r="D66" s="37"/>
      <c r="E66" s="37"/>
      <c r="F66" s="37"/>
      <c r="G66" s="37"/>
      <c r="H66" s="37"/>
      <c r="I66" s="37"/>
      <c r="J66" s="37"/>
      <c r="K66" s="37"/>
      <c r="L66" s="37"/>
      <c r="M66" s="37"/>
      <c r="N66" s="34"/>
    </row>
    <row r="67" spans="1:14" hidden="1" x14ac:dyDescent="0.25">
      <c r="A67" s="33"/>
      <c r="B67" s="37"/>
      <c r="C67" s="37"/>
      <c r="D67" s="37"/>
      <c r="E67" s="37"/>
      <c r="F67" s="37"/>
      <c r="G67" s="37"/>
      <c r="H67" s="37"/>
      <c r="I67" s="37"/>
      <c r="J67" s="37"/>
      <c r="K67" s="37"/>
      <c r="L67" s="37"/>
      <c r="M67" s="37"/>
      <c r="N67" s="34"/>
    </row>
    <row r="68" spans="1:14" hidden="1" x14ac:dyDescent="0.25">
      <c r="A68" s="33"/>
      <c r="B68" s="37"/>
      <c r="C68" s="37"/>
      <c r="D68" s="37"/>
      <c r="E68" s="37"/>
      <c r="F68" s="37"/>
      <c r="G68" s="37"/>
      <c r="H68" s="37"/>
      <c r="I68" s="37"/>
      <c r="J68" s="37"/>
      <c r="K68" s="37"/>
      <c r="L68" s="37"/>
      <c r="M68" s="37"/>
      <c r="N68" s="34"/>
    </row>
    <row r="69" spans="1:14" hidden="1" x14ac:dyDescent="0.25">
      <c r="A69" s="33"/>
      <c r="B69" s="37"/>
      <c r="C69" s="37"/>
      <c r="D69" s="37"/>
      <c r="E69" s="37"/>
      <c r="F69" s="37"/>
      <c r="G69" s="37"/>
      <c r="H69" s="37"/>
      <c r="I69" s="37"/>
      <c r="J69" s="37"/>
      <c r="K69" s="37"/>
      <c r="L69" s="37"/>
      <c r="M69" s="37"/>
      <c r="N69" s="34"/>
    </row>
    <row r="70" spans="1:14" hidden="1" x14ac:dyDescent="0.25">
      <c r="A70" s="33"/>
      <c r="B70" s="37"/>
      <c r="C70" s="37"/>
      <c r="D70" s="37"/>
      <c r="E70" s="37"/>
      <c r="F70" s="37"/>
      <c r="G70" s="37"/>
      <c r="H70" s="37"/>
      <c r="I70" s="37"/>
      <c r="J70" s="37"/>
      <c r="K70" s="37"/>
      <c r="L70" s="37"/>
      <c r="M70" s="37"/>
      <c r="N70" s="34"/>
    </row>
    <row r="71" spans="1:14" hidden="1" x14ac:dyDescent="0.25">
      <c r="A71" s="33"/>
      <c r="B71" s="37"/>
      <c r="C71" s="37"/>
      <c r="D71" s="37"/>
      <c r="E71" s="37"/>
      <c r="F71" s="37"/>
      <c r="G71" s="37"/>
      <c r="H71" s="37"/>
      <c r="I71" s="37"/>
      <c r="J71" s="37"/>
      <c r="K71" s="37"/>
      <c r="L71" s="37"/>
      <c r="M71" s="37"/>
      <c r="N71" s="34"/>
    </row>
    <row r="72" spans="1:14" hidden="1" x14ac:dyDescent="0.25">
      <c r="A72" s="33"/>
      <c r="B72" s="37"/>
      <c r="C72" s="37"/>
      <c r="D72" s="37"/>
      <c r="E72" s="37"/>
      <c r="F72" s="37"/>
      <c r="G72" s="37"/>
      <c r="H72" s="37"/>
      <c r="I72" s="37"/>
      <c r="J72" s="37"/>
      <c r="K72" s="37"/>
      <c r="L72" s="37"/>
      <c r="M72" s="37"/>
      <c r="N72" s="34"/>
    </row>
    <row r="73" spans="1:14" hidden="1" x14ac:dyDescent="0.25">
      <c r="A73" s="33"/>
      <c r="B73" s="37"/>
      <c r="C73" s="37"/>
      <c r="D73" s="37"/>
      <c r="E73" s="37"/>
      <c r="F73" s="37"/>
      <c r="G73" s="37"/>
      <c r="H73" s="37"/>
      <c r="I73" s="37"/>
      <c r="J73" s="37"/>
      <c r="K73" s="37"/>
      <c r="L73" s="37"/>
      <c r="M73" s="37"/>
      <c r="N73" s="34"/>
    </row>
    <row r="74" spans="1:14" hidden="1" x14ac:dyDescent="0.25">
      <c r="A74" s="33"/>
      <c r="B74" s="37"/>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c r="B77" s="32"/>
    </row>
    <row r="78" spans="1:14" s="39" customFormat="1" hidden="1" x14ac:dyDescent="0.25">
      <c r="A78" s="38"/>
    </row>
    <row r="79" spans="1:14" s="39" customFormat="1" hidden="1" x14ac:dyDescent="0.25">
      <c r="A79" s="38"/>
    </row>
    <row r="80" spans="1:14" s="39" customFormat="1" hidden="1" x14ac:dyDescent="0.25">
      <c r="A80" s="38"/>
    </row>
    <row r="81" spans="1:2" s="39" customFormat="1" hidden="1" x14ac:dyDescent="0.25">
      <c r="A81" s="38"/>
    </row>
    <row r="82" spans="1:2" s="39" customFormat="1" hidden="1" x14ac:dyDescent="0.25">
      <c r="A82" s="38"/>
    </row>
    <row r="83" spans="1:2" s="39" customFormat="1" hidden="1" x14ac:dyDescent="0.25">
      <c r="A83" s="38"/>
    </row>
    <row r="84" spans="1:2" s="39" customFormat="1" hidden="1" x14ac:dyDescent="0.25">
      <c r="A84" s="38"/>
    </row>
    <row r="85" spans="1:2" s="39" customFormat="1" hidden="1" x14ac:dyDescent="0.25">
      <c r="A85" s="38"/>
    </row>
    <row r="86" spans="1:2" s="39" customFormat="1" hidden="1" x14ac:dyDescent="0.25">
      <c r="A86" s="38"/>
    </row>
    <row r="87" spans="1:2" s="39" customFormat="1" hidden="1" x14ac:dyDescent="0.25">
      <c r="A87" s="38"/>
    </row>
    <row r="88" spans="1:2" s="39" customFormat="1" hidden="1" x14ac:dyDescent="0.25">
      <c r="B88" s="32"/>
    </row>
    <row r="89" spans="1:2" s="39" customFormat="1" hidden="1" x14ac:dyDescent="0.25"/>
    <row r="90" spans="1:2" s="39" customFormat="1" hidden="1" x14ac:dyDescent="0.25">
      <c r="B90" s="32"/>
    </row>
    <row r="91" spans="1:2" s="39" customFormat="1" hidden="1" x14ac:dyDescent="0.25"/>
    <row r="92" spans="1:2" s="39" customFormat="1" hidden="1" x14ac:dyDescent="0.25">
      <c r="B92" s="32"/>
    </row>
    <row r="93" spans="1:2" s="39" customFormat="1" hidden="1" x14ac:dyDescent="0.25"/>
    <row r="94" spans="1:2" s="39" customFormat="1" hidden="1" x14ac:dyDescent="0.25"/>
    <row r="95" spans="1:2" s="39" customFormat="1" hidden="1" x14ac:dyDescent="0.25"/>
    <row r="96" spans="1:2" s="39" customFormat="1" hidden="1" x14ac:dyDescent="0.25"/>
    <row r="97" spans="2:2" s="39" customFormat="1" hidden="1" x14ac:dyDescent="0.25"/>
    <row r="98" spans="2:2" s="39" customFormat="1" hidden="1" x14ac:dyDescent="0.25">
      <c r="B98" s="32"/>
    </row>
    <row r="99" spans="2:2" s="39" customFormat="1" hidden="1" x14ac:dyDescent="0.25"/>
    <row r="100" spans="2:2" s="39" customFormat="1" hidden="1" x14ac:dyDescent="0.25">
      <c r="B100" s="32"/>
    </row>
    <row r="101" spans="2:2" s="39" customFormat="1" hidden="1" x14ac:dyDescent="0.25"/>
    <row r="102" spans="2:2" s="39" customFormat="1" hidden="1" x14ac:dyDescent="0.25">
      <c r="B102" s="32"/>
    </row>
    <row r="103" spans="2:2" s="39" customFormat="1" hidden="1" x14ac:dyDescent="0.25">
      <c r="B103" s="32"/>
    </row>
    <row r="104" spans="2:2" s="39" customFormat="1" hidden="1" x14ac:dyDescent="0.25"/>
    <row r="105" spans="2:2" s="39" customFormat="1" hidden="1" x14ac:dyDescent="0.25"/>
    <row r="106" spans="2:2" s="39" customFormat="1" hidden="1" x14ac:dyDescent="0.25"/>
    <row r="107" spans="2:2" s="39" customFormat="1" hidden="1" x14ac:dyDescent="0.25"/>
    <row r="108" spans="2:2" s="39" customFormat="1" hidden="1" x14ac:dyDescent="0.25"/>
    <row r="109" spans="2:2" s="39" customFormat="1" hidden="1" x14ac:dyDescent="0.25"/>
    <row r="110" spans="2:2" s="39" customFormat="1" hidden="1" x14ac:dyDescent="0.25"/>
    <row r="111" spans="2:2" s="39" customFormat="1" hidden="1" x14ac:dyDescent="0.25"/>
    <row r="112" spans="2:2" s="39" customFormat="1" hidden="1" x14ac:dyDescent="0.25"/>
    <row r="113" s="39" customFormat="1" hidden="1" x14ac:dyDescent="0.25"/>
    <row r="114" s="39" customFormat="1" hidden="1" x14ac:dyDescent="0.25"/>
    <row r="115" s="39" customFormat="1" hidden="1" x14ac:dyDescent="0.25"/>
    <row r="116" s="39" customFormat="1" hidden="1" x14ac:dyDescent="0.25"/>
    <row r="117" s="39" customFormat="1" hidden="1" x14ac:dyDescent="0.25"/>
    <row r="118" s="39" customFormat="1" hidden="1" x14ac:dyDescent="0.25"/>
    <row r="119" s="39" customFormat="1" hidden="1" x14ac:dyDescent="0.25"/>
    <row r="120" s="39" customFormat="1" hidden="1" x14ac:dyDescent="0.25"/>
    <row r="121" s="39" customFormat="1" hidden="1" x14ac:dyDescent="0.25"/>
    <row r="122" s="39" customFormat="1" hidden="1" x14ac:dyDescent="0.25"/>
    <row r="123" s="39" customFormat="1" hidden="1" x14ac:dyDescent="0.25"/>
    <row r="124" s="39" customFormat="1" hidden="1" x14ac:dyDescent="0.25"/>
    <row r="125" s="39" customFormat="1" hidden="1" x14ac:dyDescent="0.25"/>
    <row r="126" s="39" customFormat="1" hidden="1" x14ac:dyDescent="0.25"/>
    <row r="127" s="39" customFormat="1" hidden="1" x14ac:dyDescent="0.25"/>
    <row r="128" s="39" customFormat="1" hidden="1" x14ac:dyDescent="0.25"/>
    <row r="129" s="39" customFormat="1" hidden="1" x14ac:dyDescent="0.25"/>
    <row r="130" s="39" customFormat="1" hidden="1" x14ac:dyDescent="0.25"/>
    <row r="131" s="39" customFormat="1" hidden="1" x14ac:dyDescent="0.25"/>
    <row r="132" s="39" customFormat="1" hidden="1" x14ac:dyDescent="0.25"/>
    <row r="133" s="39" customFormat="1" hidden="1" x14ac:dyDescent="0.25"/>
    <row r="134" s="39" customFormat="1" hidden="1" x14ac:dyDescent="0.25"/>
    <row r="135" s="39" customFormat="1" hidden="1" x14ac:dyDescent="0.25"/>
    <row r="136" s="39" customFormat="1" hidden="1" x14ac:dyDescent="0.25"/>
    <row r="137" s="39" customFormat="1" hidden="1" x14ac:dyDescent="0.25"/>
    <row r="138" s="39" customFormat="1" hidden="1" x14ac:dyDescent="0.25"/>
    <row r="139" s="39" customFormat="1" hidden="1" x14ac:dyDescent="0.25"/>
    <row r="140" s="39" customFormat="1" hidden="1" x14ac:dyDescent="0.25"/>
    <row r="141" s="39" customFormat="1" hidden="1" x14ac:dyDescent="0.25"/>
    <row r="142" s="39" customFormat="1" hidden="1" x14ac:dyDescent="0.25"/>
    <row r="143" s="39" customFormat="1" hidden="1" x14ac:dyDescent="0.25"/>
    <row r="144"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R28:T28"/>
    <mergeCell ref="U28:V28"/>
    <mergeCell ref="W28:X28"/>
    <mergeCell ref="Y28:Z28"/>
    <mergeCell ref="A26:Q26"/>
    <mergeCell ref="R26:T26"/>
    <mergeCell ref="U26:V26"/>
    <mergeCell ref="W26:X26"/>
    <mergeCell ref="Y26:Z26"/>
    <mergeCell ref="A27:Q27"/>
    <mergeCell ref="R27:T27"/>
    <mergeCell ref="U27:V27"/>
    <mergeCell ref="W27:X27"/>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U30:V30"/>
    <mergeCell ref="W30:X30"/>
    <mergeCell ref="Y30:Z30"/>
    <mergeCell ref="Y27:Z27"/>
    <mergeCell ref="A28:Q28"/>
    <mergeCell ref="AW4:BD4"/>
    <mergeCell ref="B50:I50"/>
    <mergeCell ref="B75:N75"/>
    <mergeCell ref="B76:N76"/>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 ref="A33:Q33"/>
    <mergeCell ref="A34:Q34"/>
    <mergeCell ref="A35:AC35"/>
    <mergeCell ref="B36:G36"/>
    <mergeCell ref="I36:N36"/>
  </mergeCells>
  <conditionalFormatting sqref="R34:AC34">
    <cfRule type="cellIs" dxfId="99" priority="1" operator="equal">
      <formula>"x"</formula>
    </cfRule>
    <cfRule type="cellIs" dxfId="98" priority="2" operator="equal">
      <formula>"x"</formula>
    </cfRule>
  </conditionalFormatting>
  <dataValidations count="4">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s>
  <hyperlinks>
    <hyperlink ref="S15" location="'A11'!A1" display="A11"/>
    <hyperlink ref="S7" location="informazioni!A22" display="informazioni!A22"/>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27" zoomScale="110" zoomScaleNormal="100" zoomScaleSheetLayoutView="110" workbookViewId="0">
      <selection activeCell="A12" sqref="A12:Z12"/>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67" customFormat="1" ht="21.75" customHeight="1" x14ac:dyDescent="0.35">
      <c r="A2" s="308" t="s">
        <v>303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165"/>
      <c r="AE2" s="166"/>
      <c r="AF2" s="166"/>
      <c r="AG2" s="166"/>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30" customHeight="1" x14ac:dyDescent="0.25">
      <c r="A4" s="299" t="s">
        <v>0</v>
      </c>
      <c r="B4" s="300"/>
      <c r="C4" s="300"/>
      <c r="D4" s="301"/>
      <c r="E4" s="207"/>
      <c r="F4" s="205"/>
      <c r="G4" s="205"/>
      <c r="H4" s="205"/>
      <c r="I4" s="205"/>
      <c r="J4" s="206"/>
      <c r="K4" s="309" t="s">
        <v>1</v>
      </c>
      <c r="L4" s="300"/>
      <c r="M4" s="300"/>
      <c r="N4" s="301"/>
      <c r="O4" s="207"/>
      <c r="P4" s="205"/>
      <c r="Q4" s="205"/>
      <c r="R4" s="205"/>
      <c r="S4" s="205"/>
      <c r="T4" s="206"/>
      <c r="U4" s="310" t="s">
        <v>249</v>
      </c>
      <c r="V4" s="278"/>
      <c r="W4" s="278"/>
      <c r="X4" s="278"/>
      <c r="Y4" s="278"/>
      <c r="Z4" s="289"/>
      <c r="AA4" s="311" t="s">
        <v>2</v>
      </c>
      <c r="AB4" s="312"/>
      <c r="AC4" s="313"/>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s="167" customFormat="1" ht="17.25" customHeight="1" x14ac:dyDescent="0.25">
      <c r="A6" s="299" t="s">
        <v>3</v>
      </c>
      <c r="B6" s="300"/>
      <c r="C6" s="300"/>
      <c r="D6" s="301"/>
      <c r="E6" s="302" t="s">
        <v>77</v>
      </c>
      <c r="F6" s="303"/>
      <c r="G6" s="303"/>
      <c r="H6" s="303"/>
      <c r="I6" s="303"/>
      <c r="J6" s="303"/>
      <c r="K6" s="303"/>
      <c r="L6" s="303"/>
      <c r="M6" s="303"/>
      <c r="N6" s="303"/>
      <c r="O6" s="303"/>
      <c r="P6" s="303"/>
      <c r="Q6" s="303"/>
      <c r="R6" s="303"/>
      <c r="S6" s="303"/>
      <c r="T6" s="303"/>
      <c r="U6" s="303"/>
      <c r="V6" s="303"/>
      <c r="W6" s="303"/>
      <c r="X6" s="303"/>
      <c r="Y6" s="303"/>
      <c r="Z6" s="304"/>
      <c r="AA6" s="305" t="s">
        <v>5</v>
      </c>
      <c r="AB6" s="306"/>
      <c r="AC6" s="307"/>
      <c r="AD6" s="165"/>
      <c r="AE6" s="166"/>
      <c r="AF6" s="166"/>
      <c r="AG6" s="166"/>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s="167" customFormat="1" ht="11.25" customHeight="1" x14ac:dyDescent="0.25">
      <c r="A8" s="299" t="s">
        <v>6</v>
      </c>
      <c r="B8" s="300"/>
      <c r="C8" s="300"/>
      <c r="D8" s="301"/>
      <c r="E8" s="302" t="s">
        <v>104</v>
      </c>
      <c r="F8" s="303"/>
      <c r="G8" s="303"/>
      <c r="H8" s="303"/>
      <c r="I8" s="303"/>
      <c r="J8" s="303"/>
      <c r="K8" s="303"/>
      <c r="L8" s="303"/>
      <c r="M8" s="303"/>
      <c r="N8" s="303"/>
      <c r="O8" s="303"/>
      <c r="P8" s="303"/>
      <c r="Q8" s="303"/>
      <c r="R8" s="303"/>
      <c r="S8" s="303"/>
      <c r="T8" s="303"/>
      <c r="U8" s="303"/>
      <c r="V8" s="303"/>
      <c r="W8" s="303"/>
      <c r="X8" s="303"/>
      <c r="Y8" s="303"/>
      <c r="Z8" s="304"/>
      <c r="AA8" s="305" t="s">
        <v>56</v>
      </c>
      <c r="AB8" s="306"/>
      <c r="AC8" s="307"/>
      <c r="AD8" s="165"/>
      <c r="AE8" s="166"/>
      <c r="AF8" s="166"/>
      <c r="AG8" s="166"/>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278"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57">
        <v>2017</v>
      </c>
      <c r="AB11" s="157">
        <v>2018</v>
      </c>
      <c r="AC11" s="158">
        <v>2019</v>
      </c>
      <c r="AD11" s="1"/>
      <c r="AE11" s="2"/>
      <c r="AF11" s="2"/>
      <c r="AG11" s="2"/>
    </row>
    <row r="12" spans="1:56" ht="31.5" customHeight="1" x14ac:dyDescent="0.25">
      <c r="A12" s="204" t="s">
        <v>313</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11" t="s">
        <v>9</v>
      </c>
      <c r="AB13" s="13"/>
      <c r="AC13" s="14"/>
      <c r="AD13" s="1"/>
      <c r="AE13" s="1"/>
      <c r="AF13" s="1"/>
      <c r="AG13" s="1"/>
    </row>
    <row r="14" spans="1:56" ht="30.75" customHeight="1" x14ac:dyDescent="0.25">
      <c r="A14" s="198" t="s">
        <v>10</v>
      </c>
      <c r="B14" s="199"/>
      <c r="C14" s="199"/>
      <c r="D14" s="200"/>
      <c r="E14" s="296"/>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8"/>
      <c r="AD14" s="2"/>
      <c r="AE14" s="2"/>
      <c r="AF14" s="2"/>
      <c r="AG14" s="2"/>
    </row>
    <row r="15" spans="1:56" s="167" customFormat="1" ht="3" customHeight="1" x14ac:dyDescent="0.25">
      <c r="A15" s="277"/>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9"/>
      <c r="AD15" s="166"/>
      <c r="AE15" s="166"/>
      <c r="AF15" s="166"/>
      <c r="AG15" s="166"/>
    </row>
    <row r="16" spans="1:56" ht="51.7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12</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t="s">
        <v>65</v>
      </c>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t="s">
        <v>65</v>
      </c>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59"/>
      <c r="X29" s="160"/>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57"/>
      <c r="W34" s="5"/>
      <c r="X34" s="5"/>
      <c r="Y34" s="5"/>
      <c r="Z34" s="5"/>
      <c r="AA34" s="157"/>
      <c r="AB34" s="5"/>
      <c r="AC34" s="158" t="s">
        <v>65</v>
      </c>
    </row>
    <row r="35" spans="1:29" s="167" customFormat="1" ht="15"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customHeight="1" x14ac:dyDescent="0.25">
      <c r="A36" s="6" t="s">
        <v>33</v>
      </c>
      <c r="B36" s="207" t="s">
        <v>288</v>
      </c>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280" t="s">
        <v>34</v>
      </c>
      <c r="B38" s="281"/>
      <c r="C38" s="281"/>
      <c r="D38" s="281"/>
      <c r="E38" s="281"/>
      <c r="F38" s="282"/>
      <c r="G38" s="283">
        <v>0</v>
      </c>
      <c r="H38" s="283"/>
      <c r="I38" s="284" t="s">
        <v>35</v>
      </c>
      <c r="J38" s="285"/>
      <c r="K38" s="286"/>
      <c r="L38" s="287">
        <v>0</v>
      </c>
      <c r="M38" s="287"/>
      <c r="N38" s="287"/>
      <c r="O38" s="284" t="s">
        <v>36</v>
      </c>
      <c r="P38" s="285"/>
      <c r="Q38" s="285"/>
      <c r="R38" s="285"/>
      <c r="S38" s="285"/>
      <c r="T38" s="285"/>
      <c r="U38" s="286"/>
      <c r="V38" s="7" t="e">
        <f>L38/G38</f>
        <v>#DIV/0!</v>
      </c>
      <c r="W38" s="288" t="s">
        <v>37</v>
      </c>
      <c r="X38" s="288"/>
      <c r="Y38" s="288"/>
      <c r="Z38" s="288"/>
      <c r="AA38" s="288"/>
      <c r="AB38" s="288"/>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97" priority="1" operator="equal">
      <formula>"x"</formula>
    </cfRule>
    <cfRule type="cellIs" dxfId="96"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15" location="'A11'!A1" display="A11"/>
  </hyperlinks>
  <pageMargins left="0.7" right="0.7" top="0.75" bottom="0.75" header="0.3" footer="0.3"/>
  <pageSetup paperSize="9" scale="7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25" zoomScale="110" zoomScaleNormal="100" zoomScaleSheetLayoutView="11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67" customFormat="1" ht="21.75" customHeight="1" x14ac:dyDescent="0.35">
      <c r="A2" s="308" t="s">
        <v>303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165"/>
      <c r="AE2" s="166"/>
      <c r="AF2" s="166"/>
      <c r="AG2" s="166"/>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30" customHeight="1" x14ac:dyDescent="0.25">
      <c r="A4" s="299" t="s">
        <v>0</v>
      </c>
      <c r="B4" s="300"/>
      <c r="C4" s="300"/>
      <c r="D4" s="301"/>
      <c r="E4" s="207" t="s">
        <v>277</v>
      </c>
      <c r="F4" s="205"/>
      <c r="G4" s="205"/>
      <c r="H4" s="205"/>
      <c r="I4" s="205"/>
      <c r="J4" s="206"/>
      <c r="K4" s="309" t="s">
        <v>1</v>
      </c>
      <c r="L4" s="300"/>
      <c r="M4" s="300"/>
      <c r="N4" s="301"/>
      <c r="O4" s="207"/>
      <c r="P4" s="205"/>
      <c r="Q4" s="205"/>
      <c r="R4" s="205"/>
      <c r="S4" s="205"/>
      <c r="T4" s="206"/>
      <c r="U4" s="310" t="s">
        <v>249</v>
      </c>
      <c r="V4" s="278"/>
      <c r="W4" s="278"/>
      <c r="X4" s="278"/>
      <c r="Y4" s="278"/>
      <c r="Z4" s="289"/>
      <c r="AA4" s="311" t="s">
        <v>2</v>
      </c>
      <c r="AB4" s="312"/>
      <c r="AC4" s="313"/>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s="167" customFormat="1" ht="17.25" customHeight="1" x14ac:dyDescent="0.25">
      <c r="A6" s="299" t="s">
        <v>3</v>
      </c>
      <c r="B6" s="300"/>
      <c r="C6" s="300"/>
      <c r="D6" s="301"/>
      <c r="E6" s="302" t="s">
        <v>77</v>
      </c>
      <c r="F6" s="303"/>
      <c r="G6" s="303"/>
      <c r="H6" s="303"/>
      <c r="I6" s="303"/>
      <c r="J6" s="303"/>
      <c r="K6" s="303"/>
      <c r="L6" s="303"/>
      <c r="M6" s="303"/>
      <c r="N6" s="303"/>
      <c r="O6" s="303"/>
      <c r="P6" s="303"/>
      <c r="Q6" s="303"/>
      <c r="R6" s="303"/>
      <c r="S6" s="303"/>
      <c r="T6" s="303"/>
      <c r="U6" s="303"/>
      <c r="V6" s="303"/>
      <c r="W6" s="303"/>
      <c r="X6" s="303"/>
      <c r="Y6" s="303"/>
      <c r="Z6" s="304"/>
      <c r="AA6" s="305" t="s">
        <v>5</v>
      </c>
      <c r="AB6" s="306"/>
      <c r="AC6" s="307"/>
      <c r="AD6" s="165"/>
      <c r="AE6" s="166"/>
      <c r="AF6" s="166"/>
      <c r="AG6" s="166"/>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s="167" customFormat="1" ht="11.25" customHeight="1" x14ac:dyDescent="0.25">
      <c r="A8" s="299" t="s">
        <v>6</v>
      </c>
      <c r="B8" s="300"/>
      <c r="C8" s="300"/>
      <c r="D8" s="301"/>
      <c r="E8" s="302" t="s">
        <v>106</v>
      </c>
      <c r="F8" s="303"/>
      <c r="G8" s="303"/>
      <c r="H8" s="303"/>
      <c r="I8" s="303"/>
      <c r="J8" s="303"/>
      <c r="K8" s="303"/>
      <c r="L8" s="303"/>
      <c r="M8" s="303"/>
      <c r="N8" s="303"/>
      <c r="O8" s="303"/>
      <c r="P8" s="303"/>
      <c r="Q8" s="303"/>
      <c r="R8" s="303"/>
      <c r="S8" s="303"/>
      <c r="T8" s="303"/>
      <c r="U8" s="303"/>
      <c r="V8" s="303"/>
      <c r="W8" s="303"/>
      <c r="X8" s="303"/>
      <c r="Y8" s="303"/>
      <c r="Z8" s="304"/>
      <c r="AA8" s="305" t="s">
        <v>58</v>
      </c>
      <c r="AB8" s="306"/>
      <c r="AC8" s="307"/>
      <c r="AD8" s="165"/>
      <c r="AE8" s="166"/>
      <c r="AF8" s="166"/>
      <c r="AG8" s="166"/>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278"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57">
        <v>2017</v>
      </c>
      <c r="AB11" s="157">
        <v>2018</v>
      </c>
      <c r="AC11" s="158">
        <v>2019</v>
      </c>
      <c r="AD11" s="1"/>
      <c r="AE11" s="2"/>
      <c r="AF11" s="2"/>
      <c r="AG11" s="2"/>
    </row>
    <row r="12" spans="1:56" ht="31.5" customHeight="1" x14ac:dyDescent="0.25">
      <c r="A12" s="204" t="s">
        <v>314</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11" t="s">
        <v>9</v>
      </c>
      <c r="AB13" s="13"/>
      <c r="AC13" s="14"/>
      <c r="AD13" s="1"/>
      <c r="AE13" s="1"/>
      <c r="AF13" s="1"/>
      <c r="AG13" s="1"/>
    </row>
    <row r="14" spans="1:56" ht="30.75" customHeight="1" x14ac:dyDescent="0.25">
      <c r="A14" s="198" t="s">
        <v>10</v>
      </c>
      <c r="B14" s="199"/>
      <c r="C14" s="199"/>
      <c r="D14" s="200"/>
      <c r="E14" s="296"/>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8"/>
      <c r="AD14" s="2"/>
      <c r="AE14" s="2"/>
      <c r="AF14" s="2"/>
      <c r="AG14" s="2"/>
    </row>
    <row r="15" spans="1:56" s="167" customFormat="1" ht="3" customHeight="1" x14ac:dyDescent="0.25">
      <c r="A15" s="277"/>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9"/>
      <c r="AD15" s="166"/>
      <c r="AE15" s="166"/>
      <c r="AF15" s="166"/>
      <c r="AG15" s="166"/>
    </row>
    <row r="16" spans="1:56" ht="51.7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t="s">
        <v>65</v>
      </c>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t="s">
        <v>65</v>
      </c>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59"/>
      <c r="X29" s="160"/>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57"/>
      <c r="W34" s="5"/>
      <c r="X34" s="5"/>
      <c r="Y34" s="5"/>
      <c r="Z34" s="5"/>
      <c r="AA34" s="157"/>
      <c r="AB34" s="5"/>
      <c r="AC34" s="158" t="s">
        <v>65</v>
      </c>
    </row>
    <row r="35" spans="1:29" s="167" customFormat="1" ht="15"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customHeight="1" x14ac:dyDescent="0.25">
      <c r="A36" s="6" t="s">
        <v>33</v>
      </c>
      <c r="B36" s="207" t="s">
        <v>288</v>
      </c>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280" t="s">
        <v>34</v>
      </c>
      <c r="B38" s="281"/>
      <c r="C38" s="281"/>
      <c r="D38" s="281"/>
      <c r="E38" s="281"/>
      <c r="F38" s="282"/>
      <c r="G38" s="283">
        <v>0</v>
      </c>
      <c r="H38" s="283"/>
      <c r="I38" s="284" t="s">
        <v>35</v>
      </c>
      <c r="J38" s="285"/>
      <c r="K38" s="286"/>
      <c r="L38" s="287">
        <v>0</v>
      </c>
      <c r="M38" s="287"/>
      <c r="N38" s="287"/>
      <c r="O38" s="284" t="s">
        <v>36</v>
      </c>
      <c r="P38" s="285"/>
      <c r="Q38" s="285"/>
      <c r="R38" s="285"/>
      <c r="S38" s="285"/>
      <c r="T38" s="285"/>
      <c r="U38" s="286"/>
      <c r="V38" s="7" t="e">
        <f>L38/G38</f>
        <v>#DIV/0!</v>
      </c>
      <c r="W38" s="288" t="s">
        <v>37</v>
      </c>
      <c r="X38" s="288"/>
      <c r="Y38" s="288"/>
      <c r="Z38" s="288"/>
      <c r="AA38" s="288"/>
      <c r="AB38" s="288"/>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95" priority="1" operator="equal">
      <formula>"x"</formula>
    </cfRule>
    <cfRule type="cellIs" dxfId="94"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 ref="S7" location="informazioni!A22" display="informazioni!A22"/>
    <hyperlink ref="S15" location="'A11'!A1" display="A11"/>
  </hyperlink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28" zoomScale="110" zoomScaleNormal="100" zoomScaleSheetLayoutView="110" workbookViewId="0">
      <selection activeCell="T43" sqref="T43"/>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67" customFormat="1" ht="21.75" customHeight="1" x14ac:dyDescent="0.35">
      <c r="A2" s="308" t="s">
        <v>303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165"/>
      <c r="AE2" s="166"/>
      <c r="AF2" s="166"/>
      <c r="AG2" s="166"/>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30" customHeight="1" x14ac:dyDescent="0.25">
      <c r="A4" s="299" t="s">
        <v>0</v>
      </c>
      <c r="B4" s="300"/>
      <c r="C4" s="300"/>
      <c r="D4" s="301"/>
      <c r="E4" s="207"/>
      <c r="F4" s="205"/>
      <c r="G4" s="205"/>
      <c r="H4" s="205"/>
      <c r="I4" s="205"/>
      <c r="J4" s="206"/>
      <c r="K4" s="309" t="s">
        <v>1</v>
      </c>
      <c r="L4" s="300"/>
      <c r="M4" s="300"/>
      <c r="N4" s="301"/>
      <c r="O4" s="207"/>
      <c r="P4" s="205"/>
      <c r="Q4" s="205"/>
      <c r="R4" s="205"/>
      <c r="S4" s="205"/>
      <c r="T4" s="206"/>
      <c r="U4" s="310" t="s">
        <v>41</v>
      </c>
      <c r="V4" s="278"/>
      <c r="W4" s="278"/>
      <c r="X4" s="278"/>
      <c r="Y4" s="278"/>
      <c r="Z4" s="289"/>
      <c r="AA4" s="311" t="s">
        <v>2</v>
      </c>
      <c r="AB4" s="312"/>
      <c r="AC4" s="313"/>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s="167" customFormat="1" ht="17.25" customHeight="1" x14ac:dyDescent="0.25">
      <c r="A6" s="299" t="s">
        <v>3</v>
      </c>
      <c r="B6" s="300"/>
      <c r="C6" s="300"/>
      <c r="D6" s="301"/>
      <c r="E6" s="302" t="s">
        <v>79</v>
      </c>
      <c r="F6" s="303"/>
      <c r="G6" s="303"/>
      <c r="H6" s="303"/>
      <c r="I6" s="303"/>
      <c r="J6" s="303"/>
      <c r="K6" s="303"/>
      <c r="L6" s="303"/>
      <c r="M6" s="303"/>
      <c r="N6" s="303"/>
      <c r="O6" s="303"/>
      <c r="P6" s="303"/>
      <c r="Q6" s="303"/>
      <c r="R6" s="303"/>
      <c r="S6" s="303"/>
      <c r="T6" s="303"/>
      <c r="U6" s="303"/>
      <c r="V6" s="303"/>
      <c r="W6" s="303"/>
      <c r="X6" s="303"/>
      <c r="Y6" s="303"/>
      <c r="Z6" s="304"/>
      <c r="AA6" s="305" t="s">
        <v>50</v>
      </c>
      <c r="AB6" s="306"/>
      <c r="AC6" s="307"/>
      <c r="AD6" s="165"/>
      <c r="AE6" s="166"/>
      <c r="AF6" s="166"/>
      <c r="AG6" s="166"/>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s="167" customFormat="1" ht="11.25" customHeight="1" x14ac:dyDescent="0.25">
      <c r="A8" s="299" t="s">
        <v>6</v>
      </c>
      <c r="B8" s="300"/>
      <c r="C8" s="300"/>
      <c r="D8" s="301"/>
      <c r="E8" s="302" t="s">
        <v>111</v>
      </c>
      <c r="F8" s="303"/>
      <c r="G8" s="303"/>
      <c r="H8" s="303"/>
      <c r="I8" s="303"/>
      <c r="J8" s="303"/>
      <c r="K8" s="303"/>
      <c r="L8" s="303"/>
      <c r="M8" s="303"/>
      <c r="N8" s="303"/>
      <c r="O8" s="303"/>
      <c r="P8" s="303"/>
      <c r="Q8" s="303"/>
      <c r="R8" s="303"/>
      <c r="S8" s="303"/>
      <c r="T8" s="303"/>
      <c r="U8" s="303"/>
      <c r="V8" s="303"/>
      <c r="W8" s="303"/>
      <c r="X8" s="303"/>
      <c r="Y8" s="303"/>
      <c r="Z8" s="304"/>
      <c r="AA8" s="305" t="s">
        <v>5</v>
      </c>
      <c r="AB8" s="306"/>
      <c r="AC8" s="307"/>
      <c r="AD8" s="165"/>
      <c r="AE8" s="166"/>
      <c r="AF8" s="166"/>
      <c r="AG8" s="166"/>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278"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57">
        <v>2017</v>
      </c>
      <c r="AB11" s="157">
        <v>2018</v>
      </c>
      <c r="AC11" s="158">
        <v>2019</v>
      </c>
      <c r="AD11" s="1"/>
      <c r="AE11" s="2"/>
      <c r="AF11" s="2"/>
      <c r="AG11" s="2"/>
    </row>
    <row r="12" spans="1:56" ht="31.5"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c r="AC12" s="12"/>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11" t="s">
        <v>9</v>
      </c>
      <c r="AB13" s="13"/>
      <c r="AC13" s="14"/>
      <c r="AD13" s="1"/>
      <c r="AE13" s="1"/>
      <c r="AF13" s="1"/>
      <c r="AG13" s="1"/>
    </row>
    <row r="14" spans="1:56" ht="30.75" customHeight="1" x14ac:dyDescent="0.25">
      <c r="A14" s="198"/>
      <c r="B14" s="199"/>
      <c r="C14" s="199"/>
      <c r="D14" s="200"/>
      <c r="E14" s="296"/>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8"/>
      <c r="AD14" s="2"/>
      <c r="AE14" s="2"/>
      <c r="AF14" s="2"/>
      <c r="AG14" s="2"/>
    </row>
    <row r="15" spans="1:56" s="167" customFormat="1" ht="3" customHeight="1" x14ac:dyDescent="0.25">
      <c r="A15" s="277"/>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9"/>
      <c r="AD15" s="166"/>
      <c r="AE15" s="166"/>
      <c r="AF15" s="166"/>
      <c r="AG15" s="166"/>
    </row>
    <row r="16" spans="1:56" ht="51.75" customHeight="1" x14ac:dyDescent="0.25">
      <c r="A16" s="258"/>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59"/>
      <c r="X29" s="160"/>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57"/>
      <c r="W34" s="5"/>
      <c r="X34" s="5"/>
      <c r="Y34" s="5"/>
      <c r="Z34" s="5"/>
      <c r="AA34" s="157"/>
      <c r="AB34" s="5"/>
      <c r="AC34" s="158" t="s">
        <v>65</v>
      </c>
    </row>
    <row r="35" spans="1:29" s="167" customFormat="1" ht="15"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280" t="s">
        <v>34</v>
      </c>
      <c r="B38" s="281"/>
      <c r="C38" s="281"/>
      <c r="D38" s="281"/>
      <c r="E38" s="281"/>
      <c r="F38" s="282"/>
      <c r="G38" s="283">
        <v>0</v>
      </c>
      <c r="H38" s="283"/>
      <c r="I38" s="284" t="s">
        <v>35</v>
      </c>
      <c r="J38" s="285"/>
      <c r="K38" s="286"/>
      <c r="L38" s="287">
        <v>0</v>
      </c>
      <c r="M38" s="287"/>
      <c r="N38" s="287"/>
      <c r="O38" s="284" t="s">
        <v>36</v>
      </c>
      <c r="P38" s="285"/>
      <c r="Q38" s="285"/>
      <c r="R38" s="285"/>
      <c r="S38" s="285"/>
      <c r="T38" s="285"/>
      <c r="U38" s="286"/>
      <c r="V38" s="7" t="e">
        <f>L38/G38</f>
        <v>#DIV/0!</v>
      </c>
      <c r="W38" s="288" t="s">
        <v>37</v>
      </c>
      <c r="X38" s="288"/>
      <c r="Y38" s="288"/>
      <c r="Z38" s="288"/>
      <c r="AA38" s="288"/>
      <c r="AB38" s="288"/>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93" priority="1" operator="equal">
      <formula>"x"</formula>
    </cfRule>
    <cfRule type="cellIs" dxfId="92"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 ref="S9" location="'A5'!A1" display="A5"/>
    <hyperlink ref="S10" location="'A6'!A1" display="A6"/>
    <hyperlink ref="S11" location="'A7'!A1" display="A7"/>
    <hyperlink ref="S5" location="'A2'!A1" display="A2"/>
    <hyperlink ref="S7" location="informazioni!A22" display="informazioni!A22"/>
  </hyperlinks>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28" zoomScale="110" zoomScaleNormal="100" zoomScaleSheetLayoutView="110" workbookViewId="0">
      <selection activeCell="I20" sqref="I20:W23"/>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67" customFormat="1" ht="21.75" customHeight="1" x14ac:dyDescent="0.35">
      <c r="A2" s="308" t="s">
        <v>303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165"/>
      <c r="AE2" s="166"/>
      <c r="AF2" s="166"/>
      <c r="AG2" s="166"/>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30" customHeight="1" x14ac:dyDescent="0.25">
      <c r="A4" s="299" t="s">
        <v>0</v>
      </c>
      <c r="B4" s="300"/>
      <c r="C4" s="300"/>
      <c r="D4" s="301"/>
      <c r="E4" s="207"/>
      <c r="F4" s="205"/>
      <c r="G4" s="205"/>
      <c r="H4" s="205"/>
      <c r="I4" s="205"/>
      <c r="J4" s="206"/>
      <c r="K4" s="309" t="s">
        <v>1</v>
      </c>
      <c r="L4" s="300"/>
      <c r="M4" s="300"/>
      <c r="N4" s="301"/>
      <c r="O4" s="207"/>
      <c r="P4" s="205"/>
      <c r="Q4" s="205"/>
      <c r="R4" s="205"/>
      <c r="S4" s="205"/>
      <c r="T4" s="206"/>
      <c r="U4" s="310" t="s">
        <v>41</v>
      </c>
      <c r="V4" s="278"/>
      <c r="W4" s="278"/>
      <c r="X4" s="278"/>
      <c r="Y4" s="278"/>
      <c r="Z4" s="289"/>
      <c r="AA4" s="311" t="s">
        <v>2</v>
      </c>
      <c r="AB4" s="312"/>
      <c r="AC4" s="313"/>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s="167" customFormat="1" ht="17.25" customHeight="1" x14ac:dyDescent="0.25">
      <c r="A6" s="299" t="s">
        <v>3</v>
      </c>
      <c r="B6" s="300"/>
      <c r="C6" s="300"/>
      <c r="D6" s="301"/>
      <c r="E6" s="302" t="s">
        <v>79</v>
      </c>
      <c r="F6" s="303"/>
      <c r="G6" s="303"/>
      <c r="H6" s="303"/>
      <c r="I6" s="303"/>
      <c r="J6" s="303"/>
      <c r="K6" s="303"/>
      <c r="L6" s="303"/>
      <c r="M6" s="303"/>
      <c r="N6" s="303"/>
      <c r="O6" s="303"/>
      <c r="P6" s="303"/>
      <c r="Q6" s="303"/>
      <c r="R6" s="303"/>
      <c r="S6" s="303"/>
      <c r="T6" s="303"/>
      <c r="U6" s="303"/>
      <c r="V6" s="303"/>
      <c r="W6" s="303"/>
      <c r="X6" s="303"/>
      <c r="Y6" s="303"/>
      <c r="Z6" s="304"/>
      <c r="AA6" s="305" t="s">
        <v>50</v>
      </c>
      <c r="AB6" s="306"/>
      <c r="AC6" s="307"/>
      <c r="AD6" s="165"/>
      <c r="AE6" s="166"/>
      <c r="AF6" s="166"/>
      <c r="AG6" s="166"/>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s="167" customFormat="1" ht="11.25" customHeight="1" x14ac:dyDescent="0.25">
      <c r="A8" s="299" t="s">
        <v>6</v>
      </c>
      <c r="B8" s="300"/>
      <c r="C8" s="300"/>
      <c r="D8" s="301"/>
      <c r="E8" s="302" t="s">
        <v>111</v>
      </c>
      <c r="F8" s="303"/>
      <c r="G8" s="303"/>
      <c r="H8" s="303"/>
      <c r="I8" s="303"/>
      <c r="J8" s="303"/>
      <c r="K8" s="303"/>
      <c r="L8" s="303"/>
      <c r="M8" s="303"/>
      <c r="N8" s="303"/>
      <c r="O8" s="303"/>
      <c r="P8" s="303"/>
      <c r="Q8" s="303"/>
      <c r="R8" s="303"/>
      <c r="S8" s="303"/>
      <c r="T8" s="303"/>
      <c r="U8" s="303"/>
      <c r="V8" s="303"/>
      <c r="W8" s="303"/>
      <c r="X8" s="303"/>
      <c r="Y8" s="303"/>
      <c r="Z8" s="304"/>
      <c r="AA8" s="305" t="s">
        <v>5</v>
      </c>
      <c r="AB8" s="306"/>
      <c r="AC8" s="307"/>
      <c r="AD8" s="165"/>
      <c r="AE8" s="166"/>
      <c r="AF8" s="166"/>
      <c r="AG8" s="166"/>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278"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57">
        <v>2017</v>
      </c>
      <c r="AB11" s="157">
        <v>2018</v>
      </c>
      <c r="AC11" s="158">
        <v>2019</v>
      </c>
      <c r="AD11" s="1"/>
      <c r="AE11" s="2"/>
      <c r="AF11" s="2"/>
      <c r="AG11" s="2"/>
    </row>
    <row r="12" spans="1:56" ht="31.5"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c r="AC12" s="12"/>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11" t="s">
        <v>9</v>
      </c>
      <c r="AB13" s="13"/>
      <c r="AC13" s="14"/>
      <c r="AD13" s="1"/>
      <c r="AE13" s="1"/>
      <c r="AF13" s="1"/>
      <c r="AG13" s="1"/>
    </row>
    <row r="14" spans="1:56" ht="30.75" customHeight="1" x14ac:dyDescent="0.25">
      <c r="A14" s="198" t="s">
        <v>10</v>
      </c>
      <c r="B14" s="199"/>
      <c r="C14" s="199"/>
      <c r="D14" s="200"/>
      <c r="E14" s="296"/>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8"/>
      <c r="AD14" s="2"/>
      <c r="AE14" s="2"/>
      <c r="AF14" s="2"/>
      <c r="AG14" s="2"/>
    </row>
    <row r="15" spans="1:56" s="167" customFormat="1" ht="3" customHeight="1" x14ac:dyDescent="0.25">
      <c r="A15" s="277"/>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9"/>
      <c r="AD15" s="166"/>
      <c r="AE15" s="166"/>
      <c r="AF15" s="166"/>
      <c r="AG15" s="166"/>
    </row>
    <row r="16" spans="1:56" ht="51.7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59"/>
      <c r="X29" s="160"/>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57"/>
      <c r="W34" s="5"/>
      <c r="X34" s="5"/>
      <c r="Y34" s="5"/>
      <c r="Z34" s="5"/>
      <c r="AA34" s="157"/>
      <c r="AB34" s="5"/>
      <c r="AC34" s="158" t="s">
        <v>65</v>
      </c>
    </row>
    <row r="35" spans="1:29" s="167" customFormat="1" ht="15"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280" t="s">
        <v>34</v>
      </c>
      <c r="B38" s="281"/>
      <c r="C38" s="281"/>
      <c r="D38" s="281"/>
      <c r="E38" s="281"/>
      <c r="F38" s="282"/>
      <c r="G38" s="283">
        <v>0</v>
      </c>
      <c r="H38" s="283"/>
      <c r="I38" s="284" t="s">
        <v>35</v>
      </c>
      <c r="J38" s="285"/>
      <c r="K38" s="286"/>
      <c r="L38" s="287">
        <v>0</v>
      </c>
      <c r="M38" s="287"/>
      <c r="N38" s="287"/>
      <c r="O38" s="284" t="s">
        <v>36</v>
      </c>
      <c r="P38" s="285"/>
      <c r="Q38" s="285"/>
      <c r="R38" s="285"/>
      <c r="S38" s="285"/>
      <c r="T38" s="285"/>
      <c r="U38" s="286"/>
      <c r="V38" s="7" t="e">
        <f>L38/G38</f>
        <v>#DIV/0!</v>
      </c>
      <c r="W38" s="288" t="s">
        <v>37</v>
      </c>
      <c r="X38" s="288"/>
      <c r="Y38" s="288"/>
      <c r="Z38" s="288"/>
      <c r="AA38" s="288"/>
      <c r="AB38" s="288"/>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91" priority="1" operator="equal">
      <formula>"x"</formula>
    </cfRule>
    <cfRule type="cellIs" dxfId="90"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 ref="S9" location="'A5'!A1" display="A5"/>
    <hyperlink ref="S10" location="'A6'!A1" display="A6"/>
    <hyperlink ref="S11" location="'A7'!A1" display="A7"/>
    <hyperlink ref="S5" location="'A2'!A1" display="A2"/>
    <hyperlink ref="S7" location="informazioni!A22" display="informazioni!A22"/>
  </hyperlink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D158"/>
  <sheetViews>
    <sheetView view="pageBreakPreview" topLeftCell="A4" zoomScale="110" zoomScaleNormal="110" zoomScaleSheetLayoutView="110" workbookViewId="0">
      <selection activeCell="A2" sqref="A2:XFD2"/>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tr">
        <f>'3'!E4:J4</f>
        <v>TUTTI I SETTORI</v>
      </c>
      <c r="F4" s="205"/>
      <c r="G4" s="205"/>
      <c r="H4" s="205"/>
      <c r="I4" s="205"/>
      <c r="J4" s="206"/>
      <c r="K4" s="236" t="s">
        <v>1</v>
      </c>
      <c r="L4" s="237"/>
      <c r="M4" s="237"/>
      <c r="N4" s="239"/>
      <c r="O4" s="207" t="str">
        <f>'3'!O4:T4</f>
        <v xml:space="preserve">TUTTI </v>
      </c>
      <c r="P4" s="205"/>
      <c r="Q4" s="205"/>
      <c r="R4" s="205"/>
      <c r="S4" s="205"/>
      <c r="T4" s="206"/>
      <c r="U4" s="218" t="s">
        <v>249</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104</v>
      </c>
      <c r="F8" s="269"/>
      <c r="G8" s="269"/>
      <c r="H8" s="269"/>
      <c r="I8" s="269"/>
      <c r="J8" s="269"/>
      <c r="K8" s="269"/>
      <c r="L8" s="269"/>
      <c r="M8" s="269"/>
      <c r="N8" s="269"/>
      <c r="O8" s="269"/>
      <c r="P8" s="269"/>
      <c r="Q8" s="269"/>
      <c r="R8" s="269"/>
      <c r="S8" s="269"/>
      <c r="T8" s="269"/>
      <c r="U8" s="269"/>
      <c r="V8" s="269"/>
      <c r="W8" s="269"/>
      <c r="X8" s="269"/>
      <c r="Y8" s="269"/>
      <c r="Z8" s="270"/>
      <c r="AA8" s="271" t="s">
        <v>56</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04" t="s">
        <v>250</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302</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75" customHeight="1" x14ac:dyDescent="0.25">
      <c r="A16" s="258" t="s">
        <v>11</v>
      </c>
      <c r="B16" s="259"/>
      <c r="C16" s="259"/>
      <c r="D16" s="260"/>
      <c r="E16" s="251" t="s">
        <v>296</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18</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t="s">
        <v>65</v>
      </c>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261</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304</v>
      </c>
      <c r="C36" s="205"/>
      <c r="D36" s="205"/>
      <c r="E36" s="205"/>
      <c r="F36" s="205"/>
      <c r="G36" s="206"/>
      <c r="H36" s="5" t="s">
        <v>33</v>
      </c>
      <c r="I36" s="207" t="s">
        <v>304</v>
      </c>
      <c r="J36" s="205"/>
      <c r="K36" s="205"/>
      <c r="L36" s="205"/>
      <c r="M36" s="205"/>
      <c r="N36" s="206"/>
      <c r="O36" s="5" t="s">
        <v>33</v>
      </c>
      <c r="P36" s="207" t="s">
        <v>304</v>
      </c>
      <c r="Q36" s="205"/>
      <c r="R36" s="205"/>
      <c r="S36" s="205"/>
      <c r="T36" s="205"/>
      <c r="U36" s="206"/>
      <c r="V36" s="5" t="s">
        <v>33</v>
      </c>
      <c r="W36" s="207"/>
      <c r="X36" s="205"/>
      <c r="Y36" s="205"/>
      <c r="Z36" s="205"/>
      <c r="AA36" s="205"/>
      <c r="AB36" s="205"/>
      <c r="AC36" s="208"/>
    </row>
    <row r="37" spans="1:29" x14ac:dyDescent="0.25">
      <c r="A37" s="6" t="s">
        <v>33</v>
      </c>
      <c r="B37" s="207" t="s">
        <v>304</v>
      </c>
      <c r="C37" s="205"/>
      <c r="D37" s="205"/>
      <c r="E37" s="205"/>
      <c r="F37" s="205"/>
      <c r="G37" s="206"/>
      <c r="H37" s="5" t="s">
        <v>33</v>
      </c>
      <c r="I37" s="207" t="s">
        <v>304</v>
      </c>
      <c r="J37" s="205"/>
      <c r="K37" s="205"/>
      <c r="L37" s="205"/>
      <c r="M37" s="205"/>
      <c r="N37" s="206"/>
      <c r="O37" s="5" t="s">
        <v>33</v>
      </c>
      <c r="P37" s="207" t="s">
        <v>304</v>
      </c>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9:AC9"/>
    <mergeCell ref="A6:D6"/>
    <mergeCell ref="E6:Z6"/>
    <mergeCell ref="AA6:AC6"/>
    <mergeCell ref="A8:D8"/>
    <mergeCell ref="E8:Z8"/>
    <mergeCell ref="AA8:AC8"/>
    <mergeCell ref="A7:AC7"/>
    <mergeCell ref="A2:AC2"/>
    <mergeCell ref="A3:AC3"/>
    <mergeCell ref="A13:Z13"/>
    <mergeCell ref="A14:D14"/>
    <mergeCell ref="E14:AC14"/>
    <mergeCell ref="A16:D16"/>
    <mergeCell ref="E16:AC16"/>
    <mergeCell ref="A17:AC17"/>
    <mergeCell ref="AA10:AC10"/>
    <mergeCell ref="A12:Z12"/>
    <mergeCell ref="A10:Z11"/>
    <mergeCell ref="A15:AC15"/>
    <mergeCell ref="A18:D23"/>
    <mergeCell ref="E18:H19"/>
    <mergeCell ref="I18:W18"/>
    <mergeCell ref="X18:AC18"/>
    <mergeCell ref="I19:M19"/>
    <mergeCell ref="N19:R19"/>
    <mergeCell ref="S19:W19"/>
    <mergeCell ref="X19:AC23"/>
    <mergeCell ref="E20:H20"/>
    <mergeCell ref="I20:M20"/>
    <mergeCell ref="E22:H22"/>
    <mergeCell ref="I22:M22"/>
    <mergeCell ref="N22:R22"/>
    <mergeCell ref="S22:W22"/>
    <mergeCell ref="E23:H23"/>
    <mergeCell ref="I23:M23"/>
    <mergeCell ref="N23:R23"/>
    <mergeCell ref="S23:W23"/>
    <mergeCell ref="N20:R20"/>
    <mergeCell ref="S20:W20"/>
    <mergeCell ref="E21:H21"/>
    <mergeCell ref="I21:M21"/>
    <mergeCell ref="N21:R21"/>
    <mergeCell ref="S21:W21"/>
    <mergeCell ref="R27:T27"/>
    <mergeCell ref="U27:V27"/>
    <mergeCell ref="W27:X27"/>
    <mergeCell ref="A24:AC24"/>
    <mergeCell ref="A25:Q25"/>
    <mergeCell ref="R25:T25"/>
    <mergeCell ref="U25:V25"/>
    <mergeCell ref="W25:X25"/>
    <mergeCell ref="Y25:Z25"/>
    <mergeCell ref="AA25:AC25"/>
    <mergeCell ref="W38:AB38"/>
    <mergeCell ref="A35:AC35"/>
    <mergeCell ref="B36:G36"/>
    <mergeCell ref="I36:N36"/>
    <mergeCell ref="W37:AC37"/>
    <mergeCell ref="B37:G37"/>
    <mergeCell ref="I37:N37"/>
    <mergeCell ref="P37:U37"/>
    <mergeCell ref="R30:T30"/>
    <mergeCell ref="U30:V30"/>
    <mergeCell ref="W30:X30"/>
    <mergeCell ref="Y30:Z30"/>
    <mergeCell ref="A31:Q31"/>
    <mergeCell ref="A33:Q33"/>
    <mergeCell ref="A34:Q34"/>
    <mergeCell ref="A30:Q30"/>
    <mergeCell ref="P36:U36"/>
    <mergeCell ref="W36:AC36"/>
    <mergeCell ref="A1:AC1"/>
    <mergeCell ref="AA26:AC32"/>
    <mergeCell ref="A5:AC5"/>
    <mergeCell ref="AA4:AC4"/>
    <mergeCell ref="U4:Z4"/>
    <mergeCell ref="O4:T4"/>
    <mergeCell ref="K4:N4"/>
    <mergeCell ref="E4:J4"/>
    <mergeCell ref="A4:D4"/>
    <mergeCell ref="U31:V31"/>
    <mergeCell ref="W31:X31"/>
    <mergeCell ref="Y31:Z31"/>
    <mergeCell ref="A32:Q32"/>
    <mergeCell ref="R32:T32"/>
    <mergeCell ref="U32:V32"/>
    <mergeCell ref="W32:X32"/>
    <mergeCell ref="Y32:Z32"/>
    <mergeCell ref="Y27:Z27"/>
    <mergeCell ref="A26:Q26"/>
    <mergeCell ref="R26:T26"/>
    <mergeCell ref="U26:V26"/>
    <mergeCell ref="W26:X26"/>
    <mergeCell ref="Y26:Z26"/>
    <mergeCell ref="A27:Q27"/>
    <mergeCell ref="B76:N76"/>
    <mergeCell ref="B75:N75"/>
    <mergeCell ref="B50:I50"/>
    <mergeCell ref="AW4:BD4"/>
    <mergeCell ref="R28:T28"/>
    <mergeCell ref="U28:V28"/>
    <mergeCell ref="W28:X28"/>
    <mergeCell ref="Y28:Z28"/>
    <mergeCell ref="A29:Q29"/>
    <mergeCell ref="A39:AC39"/>
    <mergeCell ref="A40:X40"/>
    <mergeCell ref="Y40:AC40"/>
    <mergeCell ref="A41:X41"/>
    <mergeCell ref="Y41:AC41"/>
    <mergeCell ref="R29:T29"/>
    <mergeCell ref="U29:V29"/>
    <mergeCell ref="Y29:Z29"/>
    <mergeCell ref="A28:Q28"/>
    <mergeCell ref="R31:T31"/>
    <mergeCell ref="A38:F38"/>
    <mergeCell ref="G38:H38"/>
    <mergeCell ref="I38:K38"/>
    <mergeCell ref="L38:N38"/>
    <mergeCell ref="O38:U38"/>
  </mergeCells>
  <conditionalFormatting sqref="R34:AC34">
    <cfRule type="cellIs" dxfId="125" priority="1" operator="equal">
      <formula>"x"</formula>
    </cfRule>
    <cfRule type="cellIs" dxfId="124" priority="2" operator="equal">
      <formula>"x"</formula>
    </cfRule>
  </conditionalFormatting>
  <dataValidations count="5">
    <dataValidation type="list" allowBlank="1" showInputMessage="1" showErrorMessage="1" sqref="E6:Z6">
      <formula1>$B$52:$B$74</formula1>
    </dataValidation>
    <dataValidation type="list" allowBlank="1" showInputMessage="1" showErrorMessage="1" sqref="AA6:AC6">
      <formula1>$A$52:$A$74</formula1>
    </dataValidation>
    <dataValidation type="list" allowBlank="1" showInputMessage="1" showErrorMessage="1" sqref="E8:Z8">
      <formula1>$B$77:$B$139</formula1>
    </dataValidation>
    <dataValidation type="list" allowBlank="1" showInputMessage="1" showErrorMessage="1" sqref="AA8:AC8">
      <formula1>$A$77:$A$87</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s>
  <pageMargins left="0.7" right="0.7" top="0.75" bottom="0.75" header="0.3" footer="0.3"/>
  <pageSetup paperSize="9" scale="75"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33" zoomScale="110" zoomScaleNormal="100" zoomScaleSheetLayoutView="11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67" customFormat="1" ht="21.75" customHeight="1" x14ac:dyDescent="0.35">
      <c r="A2" s="308" t="s">
        <v>303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165"/>
      <c r="AE2" s="166"/>
      <c r="AF2" s="166"/>
      <c r="AG2" s="166"/>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30" customHeight="1" x14ac:dyDescent="0.25">
      <c r="A4" s="299" t="s">
        <v>0</v>
      </c>
      <c r="B4" s="300"/>
      <c r="C4" s="300"/>
      <c r="D4" s="301"/>
      <c r="E4" s="207" t="s">
        <v>279</v>
      </c>
      <c r="F4" s="205"/>
      <c r="G4" s="205"/>
      <c r="H4" s="205"/>
      <c r="I4" s="205"/>
      <c r="J4" s="206"/>
      <c r="K4" s="309" t="s">
        <v>1</v>
      </c>
      <c r="L4" s="300"/>
      <c r="M4" s="300"/>
      <c r="N4" s="301"/>
      <c r="O4" s="207"/>
      <c r="P4" s="205"/>
      <c r="Q4" s="205"/>
      <c r="R4" s="205"/>
      <c r="S4" s="205"/>
      <c r="T4" s="206"/>
      <c r="U4" s="310" t="s">
        <v>249</v>
      </c>
      <c r="V4" s="278"/>
      <c r="W4" s="278"/>
      <c r="X4" s="278"/>
      <c r="Y4" s="278"/>
      <c r="Z4" s="289"/>
      <c r="AA4" s="311" t="s">
        <v>2</v>
      </c>
      <c r="AB4" s="312"/>
      <c r="AC4" s="313"/>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s="167" customFormat="1" ht="17.25" customHeight="1" x14ac:dyDescent="0.25">
      <c r="A6" s="299" t="s">
        <v>3</v>
      </c>
      <c r="B6" s="300"/>
      <c r="C6" s="300"/>
      <c r="D6" s="301"/>
      <c r="E6" s="302" t="s">
        <v>77</v>
      </c>
      <c r="F6" s="303"/>
      <c r="G6" s="303"/>
      <c r="H6" s="303"/>
      <c r="I6" s="303"/>
      <c r="J6" s="303"/>
      <c r="K6" s="303"/>
      <c r="L6" s="303"/>
      <c r="M6" s="303"/>
      <c r="N6" s="303"/>
      <c r="O6" s="303"/>
      <c r="P6" s="303"/>
      <c r="Q6" s="303"/>
      <c r="R6" s="303"/>
      <c r="S6" s="303"/>
      <c r="T6" s="303"/>
      <c r="U6" s="303"/>
      <c r="V6" s="303"/>
      <c r="W6" s="303"/>
      <c r="X6" s="303"/>
      <c r="Y6" s="303"/>
      <c r="Z6" s="304"/>
      <c r="AA6" s="305" t="s">
        <v>5</v>
      </c>
      <c r="AB6" s="306"/>
      <c r="AC6" s="307"/>
      <c r="AD6" s="165"/>
      <c r="AE6" s="166"/>
      <c r="AF6" s="166"/>
      <c r="AG6" s="166"/>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s="167" customFormat="1" ht="11.25" customHeight="1" x14ac:dyDescent="0.25">
      <c r="A8" s="299" t="s">
        <v>6</v>
      </c>
      <c r="B8" s="300"/>
      <c r="C8" s="300"/>
      <c r="D8" s="301"/>
      <c r="E8" s="302" t="s">
        <v>100</v>
      </c>
      <c r="F8" s="303"/>
      <c r="G8" s="303"/>
      <c r="H8" s="303"/>
      <c r="I8" s="303"/>
      <c r="J8" s="303"/>
      <c r="K8" s="303"/>
      <c r="L8" s="303"/>
      <c r="M8" s="303"/>
      <c r="N8" s="303"/>
      <c r="O8" s="303"/>
      <c r="P8" s="303"/>
      <c r="Q8" s="303"/>
      <c r="R8" s="303"/>
      <c r="S8" s="303"/>
      <c r="T8" s="303"/>
      <c r="U8" s="303"/>
      <c r="V8" s="303"/>
      <c r="W8" s="303"/>
      <c r="X8" s="303"/>
      <c r="Y8" s="303"/>
      <c r="Z8" s="304"/>
      <c r="AA8" s="305" t="s">
        <v>48</v>
      </c>
      <c r="AB8" s="306"/>
      <c r="AC8" s="307"/>
      <c r="AD8" s="165"/>
      <c r="AE8" s="166"/>
      <c r="AF8" s="166"/>
      <c r="AG8" s="166"/>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278"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57">
        <v>2017</v>
      </c>
      <c r="AB11" s="157">
        <v>2018</v>
      </c>
      <c r="AC11" s="158">
        <v>2019</v>
      </c>
      <c r="AD11" s="1"/>
      <c r="AE11" s="2"/>
      <c r="AF11" s="2"/>
      <c r="AG11" s="2"/>
    </row>
    <row r="12" spans="1:56" ht="31.5"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11" t="s">
        <v>9</v>
      </c>
      <c r="AB13" s="13"/>
      <c r="AC13" s="14"/>
      <c r="AD13" s="1"/>
      <c r="AE13" s="1"/>
      <c r="AF13" s="1"/>
      <c r="AG13" s="1"/>
    </row>
    <row r="14" spans="1:56" ht="30.75" customHeight="1" x14ac:dyDescent="0.25">
      <c r="A14" s="198" t="s">
        <v>10</v>
      </c>
      <c r="B14" s="199"/>
      <c r="C14" s="199"/>
      <c r="D14" s="200"/>
      <c r="E14" s="296"/>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8"/>
      <c r="AD14" s="2"/>
      <c r="AE14" s="2"/>
      <c r="AF14" s="2"/>
      <c r="AG14" s="2"/>
    </row>
    <row r="15" spans="1:56" s="167" customFormat="1" ht="3" customHeight="1" x14ac:dyDescent="0.25">
      <c r="A15" s="277"/>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9"/>
      <c r="AD15" s="166"/>
      <c r="AE15" s="166"/>
      <c r="AF15" s="166"/>
      <c r="AG15" s="166"/>
    </row>
    <row r="16" spans="1:56" ht="51.7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14</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t="s">
        <v>65</v>
      </c>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59"/>
      <c r="X29" s="160"/>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57"/>
      <c r="W34" s="5"/>
      <c r="X34" s="5"/>
      <c r="Y34" s="5"/>
      <c r="Z34" s="5"/>
      <c r="AA34" s="157"/>
      <c r="AB34" s="5"/>
      <c r="AC34" s="158" t="s">
        <v>65</v>
      </c>
    </row>
    <row r="35" spans="1:29" s="167" customFormat="1" ht="15"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280" t="s">
        <v>34</v>
      </c>
      <c r="B38" s="281"/>
      <c r="C38" s="281"/>
      <c r="D38" s="281"/>
      <c r="E38" s="281"/>
      <c r="F38" s="282"/>
      <c r="G38" s="283" t="s">
        <v>283</v>
      </c>
      <c r="H38" s="283"/>
      <c r="I38" s="284" t="s">
        <v>35</v>
      </c>
      <c r="J38" s="285"/>
      <c r="K38" s="286"/>
      <c r="L38" s="287">
        <v>0</v>
      </c>
      <c r="M38" s="287"/>
      <c r="N38" s="287"/>
      <c r="O38" s="284" t="s">
        <v>36</v>
      </c>
      <c r="P38" s="285"/>
      <c r="Q38" s="285"/>
      <c r="R38" s="285"/>
      <c r="S38" s="285"/>
      <c r="T38" s="285"/>
      <c r="U38" s="286"/>
      <c r="V38" s="7" t="e">
        <f>L38/G38</f>
        <v>#DIV/0!</v>
      </c>
      <c r="W38" s="288" t="s">
        <v>37</v>
      </c>
      <c r="X38" s="288"/>
      <c r="Y38" s="288"/>
      <c r="Z38" s="288"/>
      <c r="AA38" s="288"/>
      <c r="AB38" s="288"/>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89" priority="1" operator="equal">
      <formula>"x"</formula>
    </cfRule>
    <cfRule type="cellIs" dxfId="88"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 ref="S5" location="'A2'!A1" display="A2"/>
    <hyperlink ref="S7" location="informazioni!A22" display="informazioni!A22"/>
  </hyperlinks>
  <pageMargins left="0.7" right="0.7" top="0.75" bottom="0.75" header="0.3" footer="0.3"/>
  <pageSetup paperSize="9" scale="7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33" zoomScale="110" zoomScaleNormal="100" zoomScaleSheetLayoutView="11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67" customFormat="1" ht="21.75" customHeight="1" x14ac:dyDescent="0.35">
      <c r="A2" s="308" t="s">
        <v>303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165"/>
      <c r="AE2" s="166"/>
      <c r="AF2" s="166"/>
      <c r="AG2" s="166"/>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30" customHeight="1" x14ac:dyDescent="0.25">
      <c r="A4" s="299" t="s">
        <v>0</v>
      </c>
      <c r="B4" s="300"/>
      <c r="C4" s="300"/>
      <c r="D4" s="301"/>
      <c r="E4" s="207"/>
      <c r="F4" s="205"/>
      <c r="G4" s="205"/>
      <c r="H4" s="205"/>
      <c r="I4" s="205"/>
      <c r="J4" s="206"/>
      <c r="K4" s="309" t="s">
        <v>1</v>
      </c>
      <c r="L4" s="300"/>
      <c r="M4" s="300"/>
      <c r="N4" s="301"/>
      <c r="O4" s="207"/>
      <c r="P4" s="205"/>
      <c r="Q4" s="205"/>
      <c r="R4" s="205"/>
      <c r="S4" s="205"/>
      <c r="T4" s="206"/>
      <c r="U4" s="310" t="s">
        <v>249</v>
      </c>
      <c r="V4" s="278"/>
      <c r="W4" s="278"/>
      <c r="X4" s="278"/>
      <c r="Y4" s="278"/>
      <c r="Z4" s="289"/>
      <c r="AA4" s="311" t="s">
        <v>2</v>
      </c>
      <c r="AB4" s="312"/>
      <c r="AC4" s="313"/>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s="167" customFormat="1" ht="17.25" customHeight="1" x14ac:dyDescent="0.25">
      <c r="A6" s="299" t="s">
        <v>3</v>
      </c>
      <c r="B6" s="300"/>
      <c r="C6" s="300"/>
      <c r="D6" s="301"/>
      <c r="E6" s="302" t="s">
        <v>77</v>
      </c>
      <c r="F6" s="303"/>
      <c r="G6" s="303"/>
      <c r="H6" s="303"/>
      <c r="I6" s="303"/>
      <c r="J6" s="303"/>
      <c r="K6" s="303"/>
      <c r="L6" s="303"/>
      <c r="M6" s="303"/>
      <c r="N6" s="303"/>
      <c r="O6" s="303"/>
      <c r="P6" s="303"/>
      <c r="Q6" s="303"/>
      <c r="R6" s="303"/>
      <c r="S6" s="303"/>
      <c r="T6" s="303"/>
      <c r="U6" s="303"/>
      <c r="V6" s="303"/>
      <c r="W6" s="303"/>
      <c r="X6" s="303"/>
      <c r="Y6" s="303"/>
      <c r="Z6" s="304"/>
      <c r="AA6" s="305" t="s">
        <v>5</v>
      </c>
      <c r="AB6" s="306"/>
      <c r="AC6" s="307"/>
      <c r="AD6" s="165"/>
      <c r="AE6" s="166"/>
      <c r="AF6" s="166"/>
      <c r="AG6" s="166"/>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s="167" customFormat="1" ht="11.25" customHeight="1" x14ac:dyDescent="0.25">
      <c r="A8" s="299" t="s">
        <v>6</v>
      </c>
      <c r="B8" s="300"/>
      <c r="C8" s="300"/>
      <c r="D8" s="301"/>
      <c r="E8" s="302" t="s">
        <v>100</v>
      </c>
      <c r="F8" s="303"/>
      <c r="G8" s="303"/>
      <c r="H8" s="303"/>
      <c r="I8" s="303"/>
      <c r="J8" s="303"/>
      <c r="K8" s="303"/>
      <c r="L8" s="303"/>
      <c r="M8" s="303"/>
      <c r="N8" s="303"/>
      <c r="O8" s="303"/>
      <c r="P8" s="303"/>
      <c r="Q8" s="303"/>
      <c r="R8" s="303"/>
      <c r="S8" s="303"/>
      <c r="T8" s="303"/>
      <c r="U8" s="303"/>
      <c r="V8" s="303"/>
      <c r="W8" s="303"/>
      <c r="X8" s="303"/>
      <c r="Y8" s="303"/>
      <c r="Z8" s="304"/>
      <c r="AA8" s="305" t="s">
        <v>48</v>
      </c>
      <c r="AB8" s="306"/>
      <c r="AC8" s="307"/>
      <c r="AD8" s="165"/>
      <c r="AE8" s="166"/>
      <c r="AF8" s="166"/>
      <c r="AG8" s="166"/>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278"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57">
        <v>2017</v>
      </c>
      <c r="AB11" s="157">
        <v>2018</v>
      </c>
      <c r="AC11" s="158">
        <v>2019</v>
      </c>
      <c r="AD11" s="1"/>
      <c r="AE11" s="2"/>
      <c r="AF11" s="2"/>
      <c r="AG11" s="2"/>
    </row>
    <row r="12" spans="1:56" ht="31.5"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11" t="s">
        <v>9</v>
      </c>
      <c r="AB13" s="13"/>
      <c r="AC13" s="14"/>
      <c r="AD13" s="1"/>
      <c r="AE13" s="1"/>
      <c r="AF13" s="1"/>
      <c r="AG13" s="1"/>
    </row>
    <row r="14" spans="1:56" ht="30.75" customHeight="1" x14ac:dyDescent="0.25">
      <c r="A14" s="198" t="s">
        <v>10</v>
      </c>
      <c r="B14" s="199"/>
      <c r="C14" s="199"/>
      <c r="D14" s="200"/>
      <c r="E14" s="296"/>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8"/>
      <c r="AD14" s="2"/>
      <c r="AE14" s="2"/>
      <c r="AF14" s="2"/>
      <c r="AG14" s="2"/>
    </row>
    <row r="15" spans="1:56" s="167" customFormat="1" ht="3" customHeight="1" x14ac:dyDescent="0.25">
      <c r="A15" s="277"/>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9"/>
      <c r="AD15" s="166"/>
      <c r="AE15" s="166"/>
      <c r="AF15" s="166"/>
      <c r="AG15" s="166"/>
    </row>
    <row r="16" spans="1:56" ht="51.7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18</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t="s">
        <v>65</v>
      </c>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59"/>
      <c r="X29" s="160"/>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57"/>
      <c r="W34" s="5"/>
      <c r="X34" s="5"/>
      <c r="Y34" s="5"/>
      <c r="Z34" s="5"/>
      <c r="AA34" s="157"/>
      <c r="AB34" s="5"/>
      <c r="AC34" s="158" t="s">
        <v>65</v>
      </c>
    </row>
    <row r="35" spans="1:29" s="167" customFormat="1" ht="15"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280" t="s">
        <v>34</v>
      </c>
      <c r="B38" s="281"/>
      <c r="C38" s="281"/>
      <c r="D38" s="281"/>
      <c r="E38" s="281"/>
      <c r="F38" s="282"/>
      <c r="G38" s="283">
        <v>0</v>
      </c>
      <c r="H38" s="283"/>
      <c r="I38" s="284" t="s">
        <v>35</v>
      </c>
      <c r="J38" s="285"/>
      <c r="K38" s="286"/>
      <c r="L38" s="287">
        <v>0</v>
      </c>
      <c r="M38" s="287"/>
      <c r="N38" s="287"/>
      <c r="O38" s="284" t="s">
        <v>36</v>
      </c>
      <c r="P38" s="285"/>
      <c r="Q38" s="285"/>
      <c r="R38" s="285"/>
      <c r="S38" s="285"/>
      <c r="T38" s="285"/>
      <c r="U38" s="286"/>
      <c r="V38" s="7" t="e">
        <f>L38/G38</f>
        <v>#DIV/0!</v>
      </c>
      <c r="W38" s="288" t="s">
        <v>37</v>
      </c>
      <c r="X38" s="288"/>
      <c r="Y38" s="288"/>
      <c r="Z38" s="288"/>
      <c r="AA38" s="288"/>
      <c r="AB38" s="288"/>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87" priority="1" operator="equal">
      <formula>"x"</formula>
    </cfRule>
    <cfRule type="cellIs" dxfId="86"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 ref="S5" location="'A2'!A1" display="A2"/>
    <hyperlink ref="S7" location="informazioni!A22" display="informazioni!A22"/>
  </hyperlinks>
  <pageMargins left="0.7" right="0.7" top="0.75" bottom="0.75" header="0.3" footer="0.3"/>
  <pageSetup paperSize="9"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22" zoomScaleNormal="100" zoomScaleSheetLayoutView="10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67" customFormat="1" ht="21.75" customHeight="1" x14ac:dyDescent="0.35">
      <c r="A2" s="308" t="s">
        <v>303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165"/>
      <c r="AE2" s="166"/>
      <c r="AF2" s="166"/>
      <c r="AG2" s="166"/>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30" customHeight="1" x14ac:dyDescent="0.25">
      <c r="A4" s="299" t="s">
        <v>0</v>
      </c>
      <c r="B4" s="300"/>
      <c r="C4" s="300"/>
      <c r="D4" s="301"/>
      <c r="E4" s="207"/>
      <c r="F4" s="205"/>
      <c r="G4" s="205"/>
      <c r="H4" s="205"/>
      <c r="I4" s="205"/>
      <c r="J4" s="206"/>
      <c r="K4" s="309" t="s">
        <v>1</v>
      </c>
      <c r="L4" s="300"/>
      <c r="M4" s="300"/>
      <c r="N4" s="301"/>
      <c r="O4" s="207"/>
      <c r="P4" s="205"/>
      <c r="Q4" s="205"/>
      <c r="R4" s="205"/>
      <c r="S4" s="205"/>
      <c r="T4" s="206"/>
      <c r="U4" s="310" t="s">
        <v>249</v>
      </c>
      <c r="V4" s="278"/>
      <c r="W4" s="278"/>
      <c r="X4" s="278"/>
      <c r="Y4" s="278"/>
      <c r="Z4" s="289"/>
      <c r="AA4" s="311" t="s">
        <v>2</v>
      </c>
      <c r="AB4" s="312"/>
      <c r="AC4" s="313"/>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s="167" customFormat="1" ht="17.25" customHeight="1" x14ac:dyDescent="0.25">
      <c r="A6" s="299" t="s">
        <v>3</v>
      </c>
      <c r="B6" s="300"/>
      <c r="C6" s="300"/>
      <c r="D6" s="301"/>
      <c r="E6" s="302" t="s">
        <v>90</v>
      </c>
      <c r="F6" s="303"/>
      <c r="G6" s="303"/>
      <c r="H6" s="303"/>
      <c r="I6" s="303"/>
      <c r="J6" s="303"/>
      <c r="K6" s="303"/>
      <c r="L6" s="303"/>
      <c r="M6" s="303"/>
      <c r="N6" s="303"/>
      <c r="O6" s="303"/>
      <c r="P6" s="303"/>
      <c r="Q6" s="303"/>
      <c r="R6" s="303"/>
      <c r="S6" s="303"/>
      <c r="T6" s="303"/>
      <c r="U6" s="303"/>
      <c r="V6" s="303"/>
      <c r="W6" s="303"/>
      <c r="X6" s="303"/>
      <c r="Y6" s="303"/>
      <c r="Z6" s="304"/>
      <c r="AA6" s="305" t="s">
        <v>5</v>
      </c>
      <c r="AB6" s="306"/>
      <c r="AC6" s="307"/>
      <c r="AD6" s="165"/>
      <c r="AE6" s="166"/>
      <c r="AF6" s="166"/>
      <c r="AG6" s="166"/>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s="167" customFormat="1" ht="11.25" customHeight="1" x14ac:dyDescent="0.25">
      <c r="A8" s="299" t="s">
        <v>6</v>
      </c>
      <c r="B8" s="300"/>
      <c r="C8" s="300"/>
      <c r="D8" s="301"/>
      <c r="E8" s="302" t="s">
        <v>146</v>
      </c>
      <c r="F8" s="303"/>
      <c r="G8" s="303"/>
      <c r="H8" s="303"/>
      <c r="I8" s="303"/>
      <c r="J8" s="303"/>
      <c r="K8" s="303"/>
      <c r="L8" s="303"/>
      <c r="M8" s="303"/>
      <c r="N8" s="303"/>
      <c r="O8" s="303"/>
      <c r="P8" s="303"/>
      <c r="Q8" s="303"/>
      <c r="R8" s="303"/>
      <c r="S8" s="303"/>
      <c r="T8" s="303"/>
      <c r="U8" s="303"/>
      <c r="V8" s="303"/>
      <c r="W8" s="303"/>
      <c r="X8" s="303"/>
      <c r="Y8" s="303"/>
      <c r="Z8" s="304"/>
      <c r="AA8" s="305" t="s">
        <v>48</v>
      </c>
      <c r="AB8" s="306"/>
      <c r="AC8" s="307"/>
      <c r="AD8" s="165"/>
      <c r="AE8" s="166"/>
      <c r="AF8" s="166"/>
      <c r="AG8" s="166"/>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278"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57">
        <v>2017</v>
      </c>
      <c r="AB11" s="157">
        <v>2018</v>
      </c>
      <c r="AC11" s="158">
        <v>2019</v>
      </c>
      <c r="AD11" s="1"/>
      <c r="AE11" s="2"/>
      <c r="AF11" s="2"/>
      <c r="AG11" s="2"/>
    </row>
    <row r="12" spans="1:56" ht="31.5"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11" t="s">
        <v>9</v>
      </c>
      <c r="AB13" s="13"/>
      <c r="AC13" s="14"/>
      <c r="AD13" s="1"/>
      <c r="AE13" s="1"/>
      <c r="AF13" s="1"/>
      <c r="AG13" s="1"/>
    </row>
    <row r="14" spans="1:56" ht="30.75" customHeight="1" x14ac:dyDescent="0.25">
      <c r="A14" s="198" t="s">
        <v>10</v>
      </c>
      <c r="B14" s="199"/>
      <c r="C14" s="199"/>
      <c r="D14" s="200"/>
      <c r="E14" s="296"/>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8"/>
      <c r="AD14" s="2"/>
      <c r="AE14" s="2"/>
      <c r="AF14" s="2"/>
      <c r="AG14" s="2"/>
    </row>
    <row r="15" spans="1:56" s="167" customFormat="1" ht="3" customHeight="1" x14ac:dyDescent="0.25">
      <c r="A15" s="277"/>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9"/>
      <c r="AD15" s="166"/>
      <c r="AE15" s="166"/>
      <c r="AF15" s="166"/>
      <c r="AG15" s="166"/>
    </row>
    <row r="16" spans="1:56" ht="51.7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18</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59"/>
      <c r="X29" s="160"/>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57"/>
      <c r="W34" s="5"/>
      <c r="X34" s="5"/>
      <c r="Y34" s="5"/>
      <c r="Z34" s="5"/>
      <c r="AA34" s="157"/>
      <c r="AB34" s="5"/>
      <c r="AC34" s="158" t="s">
        <v>65</v>
      </c>
    </row>
    <row r="35" spans="1:29" s="167" customFormat="1" ht="15"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280" t="s">
        <v>34</v>
      </c>
      <c r="B38" s="281"/>
      <c r="C38" s="281"/>
      <c r="D38" s="281"/>
      <c r="E38" s="281"/>
      <c r="F38" s="282"/>
      <c r="G38" s="283">
        <v>0</v>
      </c>
      <c r="H38" s="283"/>
      <c r="I38" s="284" t="s">
        <v>35</v>
      </c>
      <c r="J38" s="285"/>
      <c r="K38" s="286"/>
      <c r="L38" s="287">
        <v>0</v>
      </c>
      <c r="M38" s="287"/>
      <c r="N38" s="287"/>
      <c r="O38" s="284" t="s">
        <v>36</v>
      </c>
      <c r="P38" s="285"/>
      <c r="Q38" s="285"/>
      <c r="R38" s="285"/>
      <c r="S38" s="285"/>
      <c r="T38" s="285"/>
      <c r="U38" s="286"/>
      <c r="V38" s="7" t="e">
        <f>L38/G38</f>
        <v>#DIV/0!</v>
      </c>
      <c r="W38" s="288" t="s">
        <v>37</v>
      </c>
      <c r="X38" s="288"/>
      <c r="Y38" s="288"/>
      <c r="Z38" s="288"/>
      <c r="AA38" s="288"/>
      <c r="AB38" s="288"/>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85" priority="1" operator="equal">
      <formula>"x"</formula>
    </cfRule>
    <cfRule type="cellIs" dxfId="84"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 ref="S5" location="'A2'!A1" display="A2"/>
    <hyperlink ref="S7" location="informazioni!A22" display="informazioni!A22"/>
  </hyperlinks>
  <pageMargins left="0.7" right="0.7" top="0.75" bottom="0.75" header="0.3" footer="0.3"/>
  <pageSetup paperSize="9" scale="7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10" zoomScale="110" zoomScaleNormal="100" zoomScaleSheetLayoutView="11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280</v>
      </c>
      <c r="F4" s="205"/>
      <c r="G4" s="205"/>
      <c r="H4" s="205"/>
      <c r="I4" s="205"/>
      <c r="J4" s="206"/>
      <c r="K4" s="236" t="s">
        <v>1</v>
      </c>
      <c r="L4" s="237"/>
      <c r="M4" s="237"/>
      <c r="N4" s="239"/>
      <c r="O4" s="207" t="s">
        <v>345</v>
      </c>
      <c r="P4" s="205"/>
      <c r="Q4" s="205"/>
      <c r="R4" s="205"/>
      <c r="S4" s="205"/>
      <c r="T4" s="206"/>
      <c r="U4" s="218" t="s">
        <v>249</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87</v>
      </c>
      <c r="F6" s="269"/>
      <c r="G6" s="269"/>
      <c r="H6" s="269"/>
      <c r="I6" s="269"/>
      <c r="J6" s="269"/>
      <c r="K6" s="269"/>
      <c r="L6" s="269"/>
      <c r="M6" s="269"/>
      <c r="N6" s="269"/>
      <c r="O6" s="269"/>
      <c r="P6" s="269"/>
      <c r="Q6" s="269"/>
      <c r="R6" s="269"/>
      <c r="S6" s="269"/>
      <c r="T6" s="269"/>
      <c r="U6" s="269"/>
      <c r="V6" s="269"/>
      <c r="W6" s="269"/>
      <c r="X6" s="269"/>
      <c r="Y6" s="269"/>
      <c r="Z6" s="270"/>
      <c r="AA6" s="271">
        <v>11</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134</v>
      </c>
      <c r="F8" s="269"/>
      <c r="G8" s="269"/>
      <c r="H8" s="269"/>
      <c r="I8" s="269"/>
      <c r="J8" s="269"/>
      <c r="K8" s="269"/>
      <c r="L8" s="269"/>
      <c r="M8" s="269"/>
      <c r="N8" s="269"/>
      <c r="O8" s="269"/>
      <c r="P8" s="269"/>
      <c r="Q8" s="269"/>
      <c r="R8" s="269"/>
      <c r="S8" s="269"/>
      <c r="T8" s="269"/>
      <c r="U8" s="269"/>
      <c r="V8" s="269"/>
      <c r="W8" s="269"/>
      <c r="X8" s="269"/>
      <c r="Y8" s="269"/>
      <c r="Z8" s="270"/>
      <c r="AA8" s="271" t="s">
        <v>5</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04" t="s">
        <v>329</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347</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44.25" customHeight="1" x14ac:dyDescent="0.25">
      <c r="A16" s="258" t="s">
        <v>11</v>
      </c>
      <c r="B16" s="259"/>
      <c r="C16" s="259"/>
      <c r="D16" s="260"/>
      <c r="E16" s="251" t="s">
        <v>348</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18</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t="s">
        <v>65</v>
      </c>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t="s">
        <v>65</v>
      </c>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349</v>
      </c>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83" priority="1" operator="equal">
      <formula>"x"</formula>
    </cfRule>
    <cfRule type="cellIs" dxfId="82"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 ref="S5" location="'A2'!A1" display="A2"/>
    <hyperlink ref="S7" location="informazioni!A22" display="informazioni!A22"/>
    <hyperlink ref="S15" location="'A11'!A1" display="A11"/>
  </hyperlinks>
  <pageMargins left="0.70866141732283472" right="0.70866141732283472" top="0.74803149606299213" bottom="0.74803149606299213" header="0.31496062992125984" footer="0.31496062992125984"/>
  <pageSetup paperSize="9" scale="7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10" zoomScaleNormal="100" zoomScaleSheetLayoutView="10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327"/>
      <c r="B1" s="328"/>
      <c r="C1" s="328"/>
      <c r="D1" s="328"/>
      <c r="E1" s="328"/>
      <c r="F1" s="328"/>
      <c r="G1" s="328"/>
      <c r="H1" s="328"/>
      <c r="I1" s="328"/>
      <c r="J1" s="328"/>
      <c r="K1" s="328"/>
      <c r="L1" s="328"/>
      <c r="M1" s="328"/>
      <c r="N1" s="328"/>
      <c r="O1" s="328"/>
      <c r="P1" s="328"/>
      <c r="Q1" s="328"/>
      <c r="R1" s="328"/>
      <c r="S1" s="328"/>
      <c r="T1" s="328"/>
      <c r="U1" s="328"/>
      <c r="V1" s="328"/>
      <c r="W1" s="328"/>
      <c r="X1" s="328"/>
      <c r="Y1" s="328"/>
      <c r="Z1" s="328"/>
      <c r="AA1" s="328"/>
      <c r="AB1" s="328"/>
      <c r="AC1" s="329"/>
      <c r="AD1" s="2"/>
      <c r="AE1" s="2"/>
      <c r="AF1" s="2"/>
      <c r="AG1" s="2"/>
    </row>
    <row r="2" spans="1:56" s="178" customFormat="1" ht="21.75" customHeight="1" x14ac:dyDescent="0.25">
      <c r="A2" s="277" t="s">
        <v>332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9"/>
      <c r="AD2" s="176"/>
      <c r="AE2" s="177"/>
      <c r="AF2" s="177"/>
      <c r="AG2" s="177"/>
    </row>
    <row r="3" spans="1:56" ht="3" customHeight="1" x14ac:dyDescent="0.25">
      <c r="A3" s="204"/>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8"/>
      <c r="AD3" s="2"/>
      <c r="AE3" s="2"/>
      <c r="AF3" s="2"/>
      <c r="AG3" s="2"/>
    </row>
    <row r="4" spans="1:56" ht="30" customHeight="1" x14ac:dyDescent="0.25">
      <c r="A4" s="299" t="s">
        <v>0</v>
      </c>
      <c r="B4" s="300"/>
      <c r="C4" s="300"/>
      <c r="D4" s="301"/>
      <c r="E4" s="207" t="s">
        <v>286</v>
      </c>
      <c r="F4" s="205"/>
      <c r="G4" s="205"/>
      <c r="H4" s="205"/>
      <c r="I4" s="205"/>
      <c r="J4" s="206"/>
      <c r="K4" s="309" t="s">
        <v>1</v>
      </c>
      <c r="L4" s="300"/>
      <c r="M4" s="300"/>
      <c r="N4" s="301"/>
      <c r="O4" s="207" t="s">
        <v>333</v>
      </c>
      <c r="P4" s="205"/>
      <c r="Q4" s="205"/>
      <c r="R4" s="205"/>
      <c r="S4" s="205"/>
      <c r="T4" s="206"/>
      <c r="U4" s="310" t="s">
        <v>249</v>
      </c>
      <c r="V4" s="278"/>
      <c r="W4" s="278"/>
      <c r="X4" s="278"/>
      <c r="Y4" s="278"/>
      <c r="Z4" s="289"/>
      <c r="AA4" s="311" t="s">
        <v>2</v>
      </c>
      <c r="AB4" s="312"/>
      <c r="AC4" s="313"/>
      <c r="AD4" s="2"/>
      <c r="AE4" s="2"/>
      <c r="AF4" s="2"/>
      <c r="AG4" s="2"/>
      <c r="AW4" s="194" t="s">
        <v>73</v>
      </c>
      <c r="AX4" s="194"/>
      <c r="AY4" s="194"/>
      <c r="AZ4" s="194"/>
      <c r="BA4" s="194"/>
      <c r="BB4" s="194"/>
      <c r="BC4" s="194"/>
      <c r="BD4" s="194"/>
    </row>
    <row r="5" spans="1:56" ht="3" customHeight="1" x14ac:dyDescent="0.25">
      <c r="A5" s="204"/>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8"/>
      <c r="AD5" s="2"/>
      <c r="AE5" s="2"/>
      <c r="AF5" s="2"/>
      <c r="AG5" s="2"/>
    </row>
    <row r="6" spans="1:56" s="167" customFormat="1" ht="17.25" customHeight="1" x14ac:dyDescent="0.25">
      <c r="A6" s="299" t="s">
        <v>3</v>
      </c>
      <c r="B6" s="300"/>
      <c r="C6" s="300"/>
      <c r="D6" s="301"/>
      <c r="E6" s="302" t="s">
        <v>77</v>
      </c>
      <c r="F6" s="303"/>
      <c r="G6" s="303"/>
      <c r="H6" s="303"/>
      <c r="I6" s="303"/>
      <c r="J6" s="303"/>
      <c r="K6" s="303"/>
      <c r="L6" s="303"/>
      <c r="M6" s="303"/>
      <c r="N6" s="303"/>
      <c r="O6" s="303"/>
      <c r="P6" s="303"/>
      <c r="Q6" s="303"/>
      <c r="R6" s="303"/>
      <c r="S6" s="303"/>
      <c r="T6" s="303"/>
      <c r="U6" s="303"/>
      <c r="V6" s="303"/>
      <c r="W6" s="303"/>
      <c r="X6" s="303"/>
      <c r="Y6" s="303"/>
      <c r="Z6" s="304"/>
      <c r="AA6" s="305" t="s">
        <v>5</v>
      </c>
      <c r="AB6" s="306"/>
      <c r="AC6" s="307"/>
      <c r="AD6" s="165"/>
      <c r="AE6" s="166"/>
      <c r="AF6" s="166"/>
      <c r="AG6" s="166"/>
    </row>
    <row r="7" spans="1:56" ht="3" customHeight="1" x14ac:dyDescent="0.25">
      <c r="A7" s="204"/>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8"/>
      <c r="AD7" s="2"/>
      <c r="AE7" s="2"/>
      <c r="AF7" s="2"/>
      <c r="AG7" s="2"/>
    </row>
    <row r="8" spans="1:56" s="167" customFormat="1" ht="11.25" customHeight="1" x14ac:dyDescent="0.25">
      <c r="A8" s="299" t="s">
        <v>6</v>
      </c>
      <c r="B8" s="300"/>
      <c r="C8" s="300"/>
      <c r="D8" s="301"/>
      <c r="E8" s="302" t="s">
        <v>100</v>
      </c>
      <c r="F8" s="303"/>
      <c r="G8" s="303"/>
      <c r="H8" s="303"/>
      <c r="I8" s="303"/>
      <c r="J8" s="303"/>
      <c r="K8" s="303"/>
      <c r="L8" s="303"/>
      <c r="M8" s="303"/>
      <c r="N8" s="303"/>
      <c r="O8" s="303"/>
      <c r="P8" s="303"/>
      <c r="Q8" s="303"/>
      <c r="R8" s="303"/>
      <c r="S8" s="303"/>
      <c r="T8" s="303"/>
      <c r="U8" s="303"/>
      <c r="V8" s="303"/>
      <c r="W8" s="303"/>
      <c r="X8" s="303"/>
      <c r="Y8" s="303"/>
      <c r="Z8" s="304"/>
      <c r="AA8" s="305" t="s">
        <v>48</v>
      </c>
      <c r="AB8" s="306"/>
      <c r="AC8" s="307"/>
      <c r="AD8" s="165"/>
      <c r="AE8" s="166"/>
      <c r="AF8" s="166"/>
      <c r="AG8" s="166"/>
    </row>
    <row r="9" spans="1:56" ht="3" customHeight="1" x14ac:dyDescent="0.25">
      <c r="A9" s="204"/>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8"/>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310"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72">
        <v>2017</v>
      </c>
      <c r="AB11" s="172">
        <v>2018</v>
      </c>
      <c r="AC11" s="173">
        <v>2019</v>
      </c>
      <c r="AD11" s="1"/>
      <c r="AE11" s="2"/>
      <c r="AF11" s="2"/>
      <c r="AG11" s="2"/>
    </row>
    <row r="12" spans="1:56" ht="31.5" customHeight="1" x14ac:dyDescent="0.25">
      <c r="A12" s="204" t="s">
        <v>284</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6"/>
      <c r="AA12" s="11" t="s">
        <v>9</v>
      </c>
      <c r="AB12" s="11" t="s">
        <v>9</v>
      </c>
      <c r="AC12" s="12" t="s">
        <v>9</v>
      </c>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89"/>
      <c r="AA13" s="11" t="s">
        <v>9</v>
      </c>
      <c r="AB13" s="13"/>
      <c r="AC13" s="14"/>
      <c r="AD13" s="1"/>
      <c r="AE13" s="1"/>
      <c r="AF13" s="1"/>
      <c r="AG13" s="1"/>
    </row>
    <row r="14" spans="1:56" ht="30.75" customHeight="1" x14ac:dyDescent="0.25">
      <c r="A14" s="198" t="s">
        <v>10</v>
      </c>
      <c r="B14" s="199"/>
      <c r="C14" s="199"/>
      <c r="D14" s="200"/>
      <c r="E14" s="255" t="s">
        <v>285</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67" customFormat="1" ht="3" customHeight="1" x14ac:dyDescent="0.25">
      <c r="A15" s="277"/>
      <c r="B15" s="278"/>
      <c r="C15" s="278"/>
      <c r="D15" s="278"/>
      <c r="E15" s="278"/>
      <c r="F15" s="278"/>
      <c r="G15" s="278"/>
      <c r="H15" s="278"/>
      <c r="I15" s="278"/>
      <c r="J15" s="278"/>
      <c r="K15" s="278"/>
      <c r="L15" s="278"/>
      <c r="M15" s="278"/>
      <c r="N15" s="278"/>
      <c r="O15" s="278"/>
      <c r="P15" s="278"/>
      <c r="Q15" s="278"/>
      <c r="R15" s="278"/>
      <c r="S15" s="278"/>
      <c r="T15" s="278"/>
      <c r="U15" s="278"/>
      <c r="V15" s="278"/>
      <c r="W15" s="278"/>
      <c r="X15" s="278"/>
      <c r="Y15" s="278"/>
      <c r="Z15" s="278"/>
      <c r="AA15" s="278"/>
      <c r="AB15" s="278"/>
      <c r="AC15" s="279"/>
      <c r="AD15" s="166"/>
      <c r="AE15" s="166"/>
      <c r="AF15" s="166"/>
      <c r="AG15" s="166"/>
    </row>
    <row r="16" spans="1:56" ht="51.75" customHeight="1" x14ac:dyDescent="0.25">
      <c r="A16" s="198" t="s">
        <v>11</v>
      </c>
      <c r="B16" s="199"/>
      <c r="C16" s="199"/>
      <c r="D16" s="200"/>
      <c r="E16" s="324" t="s">
        <v>351</v>
      </c>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6"/>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07" t="s">
        <v>14</v>
      </c>
      <c r="J18" s="205"/>
      <c r="K18" s="205"/>
      <c r="L18" s="205"/>
      <c r="M18" s="205"/>
      <c r="N18" s="205"/>
      <c r="O18" s="205"/>
      <c r="P18" s="205"/>
      <c r="Q18" s="205"/>
      <c r="R18" s="205"/>
      <c r="S18" s="205"/>
      <c r="T18" s="205"/>
      <c r="U18" s="205"/>
      <c r="V18" s="205"/>
      <c r="W18" s="206"/>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20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t="s">
        <v>65</v>
      </c>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323"/>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297"/>
      <c r="C31" s="297"/>
      <c r="D31" s="297"/>
      <c r="E31" s="297"/>
      <c r="F31" s="297"/>
      <c r="G31" s="297"/>
      <c r="H31" s="297"/>
      <c r="I31" s="297"/>
      <c r="J31" s="297"/>
      <c r="K31" s="297"/>
      <c r="L31" s="297"/>
      <c r="M31" s="297"/>
      <c r="N31" s="297"/>
      <c r="O31" s="297"/>
      <c r="P31" s="297"/>
      <c r="Q31" s="322"/>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67" customFormat="1" ht="15" hidden="1"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hidden="1"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hidden="1"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hidden="1" customHeight="1" x14ac:dyDescent="0.25">
      <c r="A38" s="280" t="s">
        <v>34</v>
      </c>
      <c r="B38" s="281"/>
      <c r="C38" s="281"/>
      <c r="D38" s="281"/>
      <c r="E38" s="281"/>
      <c r="F38" s="282"/>
      <c r="G38" s="314">
        <v>0</v>
      </c>
      <c r="H38" s="315"/>
      <c r="I38" s="284" t="s">
        <v>35</v>
      </c>
      <c r="J38" s="285"/>
      <c r="K38" s="286"/>
      <c r="L38" s="316">
        <v>0</v>
      </c>
      <c r="M38" s="317"/>
      <c r="N38" s="318"/>
      <c r="O38" s="284" t="s">
        <v>36</v>
      </c>
      <c r="P38" s="285"/>
      <c r="Q38" s="285"/>
      <c r="R38" s="285"/>
      <c r="S38" s="285"/>
      <c r="T38" s="285"/>
      <c r="U38" s="286"/>
      <c r="V38" s="7" t="e">
        <f>L38/G38</f>
        <v>#DIV/0!</v>
      </c>
      <c r="W38" s="284" t="s">
        <v>37</v>
      </c>
      <c r="X38" s="285"/>
      <c r="Y38" s="285"/>
      <c r="Z38" s="285"/>
      <c r="AA38" s="285"/>
      <c r="AB38" s="286"/>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19"/>
      <c r="B41" s="320"/>
      <c r="C41" s="320"/>
      <c r="D41" s="320"/>
      <c r="E41" s="320"/>
      <c r="F41" s="320"/>
      <c r="G41" s="320"/>
      <c r="H41" s="320"/>
      <c r="I41" s="320"/>
      <c r="J41" s="320"/>
      <c r="K41" s="320"/>
      <c r="L41" s="320"/>
      <c r="M41" s="320"/>
      <c r="N41" s="320"/>
      <c r="O41" s="320"/>
      <c r="P41" s="320"/>
      <c r="Q41" s="320"/>
      <c r="R41" s="320"/>
      <c r="S41" s="320"/>
      <c r="T41" s="320"/>
      <c r="U41" s="320"/>
      <c r="V41" s="320"/>
      <c r="W41" s="320"/>
      <c r="X41" s="321"/>
      <c r="Y41" s="211"/>
      <c r="Z41" s="212"/>
      <c r="AA41" s="212"/>
      <c r="AB41" s="212"/>
      <c r="AC41" s="213"/>
    </row>
    <row r="43" spans="1:29" ht="15" customHeight="1" x14ac:dyDescent="0.25">
      <c r="A43" s="9"/>
      <c r="B43" s="10"/>
      <c r="C43" s="10"/>
      <c r="D43" s="10"/>
      <c r="E43" s="10"/>
      <c r="F43" s="10"/>
    </row>
    <row r="46" spans="1:29" ht="15" hidden="1" customHeight="1" x14ac:dyDescent="0.25"/>
    <row r="47" spans="1:29" ht="15" hidden="1" customHeight="1" x14ac:dyDescent="0.25">
      <c r="A47" t="s">
        <v>41</v>
      </c>
    </row>
    <row r="48" spans="1:29" ht="15" hidden="1" customHeight="1" x14ac:dyDescent="0.25">
      <c r="A48" t="s">
        <v>249</v>
      </c>
    </row>
    <row r="49" spans="1:33" ht="15" hidden="1" customHeight="1" x14ac:dyDescent="0.25"/>
    <row r="50" spans="1:33" ht="15" hidden="1" customHeight="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t="15" hidden="1" customHeight="1" x14ac:dyDescent="0.25"/>
    <row r="52" spans="1:33" ht="15" hidden="1" customHeight="1" x14ac:dyDescent="0.25">
      <c r="A52" s="33" t="s">
        <v>5</v>
      </c>
      <c r="B52" s="37" t="s">
        <v>77</v>
      </c>
      <c r="C52" s="37"/>
      <c r="D52" s="37"/>
      <c r="E52" s="37"/>
      <c r="F52" s="37"/>
      <c r="G52" s="37"/>
      <c r="H52" s="37"/>
      <c r="I52" s="37"/>
      <c r="J52" s="37"/>
      <c r="K52" s="34"/>
      <c r="L52" s="34"/>
      <c r="M52" s="34"/>
      <c r="N52" s="34"/>
    </row>
    <row r="53" spans="1:33" ht="15" hidden="1" customHeight="1" x14ac:dyDescent="0.25">
      <c r="A53" s="33" t="s">
        <v>48</v>
      </c>
      <c r="B53" s="35" t="s">
        <v>78</v>
      </c>
      <c r="C53" s="34"/>
      <c r="D53" s="34"/>
      <c r="E53" s="34"/>
      <c r="F53" s="34"/>
      <c r="G53" s="34"/>
      <c r="H53" s="34"/>
      <c r="I53" s="34"/>
      <c r="J53" s="34"/>
      <c r="K53" s="34"/>
      <c r="L53" s="34"/>
      <c r="M53" s="34"/>
      <c r="N53" s="34"/>
    </row>
    <row r="54" spans="1:33" ht="15" hidden="1" customHeight="1" x14ac:dyDescent="0.25">
      <c r="A54" s="33" t="s">
        <v>50</v>
      </c>
      <c r="B54" s="37" t="s">
        <v>79</v>
      </c>
      <c r="C54" s="37"/>
      <c r="D54" s="37"/>
      <c r="E54" s="37"/>
      <c r="F54" s="37"/>
      <c r="G54" s="34"/>
      <c r="H54" s="34"/>
      <c r="I54" s="34"/>
      <c r="J54" s="34"/>
      <c r="K54" s="34"/>
      <c r="L54" s="34"/>
      <c r="M54" s="34"/>
      <c r="N54" s="34"/>
    </row>
    <row r="55" spans="1:33" ht="15" hidden="1" customHeight="1" x14ac:dyDescent="0.25">
      <c r="A55" s="33" t="s">
        <v>52</v>
      </c>
      <c r="B55" s="37" t="s">
        <v>80</v>
      </c>
      <c r="C55" s="37"/>
      <c r="D55" s="37"/>
      <c r="E55" s="37"/>
      <c r="F55" s="37"/>
      <c r="G55" s="37"/>
      <c r="H55" s="34"/>
      <c r="I55" s="34"/>
      <c r="J55" s="34"/>
      <c r="K55" s="34"/>
      <c r="L55" s="34"/>
      <c r="M55" s="34"/>
      <c r="N55" s="34"/>
    </row>
    <row r="56" spans="1:33" ht="15" hidden="1" customHeight="1" x14ac:dyDescent="0.25">
      <c r="A56" s="33" t="s">
        <v>54</v>
      </c>
      <c r="B56" s="37" t="s">
        <v>81</v>
      </c>
      <c r="C56" s="37"/>
      <c r="D56" s="37"/>
      <c r="E56" s="37"/>
      <c r="F56" s="37"/>
      <c r="G56" s="37"/>
      <c r="H56" s="37"/>
      <c r="I56" s="37"/>
      <c r="J56" s="37"/>
      <c r="K56" s="37"/>
      <c r="L56" s="37"/>
      <c r="M56" s="37"/>
      <c r="N56" s="34"/>
    </row>
    <row r="57" spans="1:33" ht="15" hidden="1" customHeight="1" x14ac:dyDescent="0.25">
      <c r="A57" s="33" t="s">
        <v>56</v>
      </c>
      <c r="B57" s="37" t="s">
        <v>82</v>
      </c>
      <c r="C57" s="37"/>
      <c r="D57" s="37"/>
      <c r="E57" s="37"/>
      <c r="F57" s="37"/>
      <c r="G57" s="37"/>
      <c r="H57" s="37"/>
      <c r="I57" s="37"/>
      <c r="J57" s="34"/>
      <c r="K57" s="34"/>
      <c r="L57" s="34"/>
      <c r="M57" s="34"/>
      <c r="N57" s="34"/>
    </row>
    <row r="58" spans="1:33" ht="15" hidden="1" customHeight="1" x14ac:dyDescent="0.25">
      <c r="A58" s="33" t="s">
        <v>75</v>
      </c>
      <c r="B58" s="37" t="s">
        <v>83</v>
      </c>
      <c r="C58" s="37"/>
      <c r="D58" s="37"/>
      <c r="E58" s="37"/>
      <c r="F58" s="37"/>
      <c r="G58" s="37"/>
      <c r="H58" s="37"/>
      <c r="I58" s="37"/>
      <c r="J58" s="37"/>
      <c r="K58" s="37"/>
      <c r="L58" s="37"/>
      <c r="M58" s="37"/>
      <c r="N58" s="34"/>
    </row>
    <row r="59" spans="1:33" ht="15" hidden="1" customHeight="1" x14ac:dyDescent="0.25">
      <c r="A59" s="33" t="s">
        <v>58</v>
      </c>
      <c r="B59" s="37" t="s">
        <v>84</v>
      </c>
      <c r="C59" s="37"/>
      <c r="D59" s="37"/>
      <c r="E59" s="37"/>
      <c r="F59" s="37"/>
      <c r="G59" s="37"/>
      <c r="H59" s="37"/>
      <c r="I59" s="37"/>
      <c r="J59" s="37"/>
      <c r="K59" s="37"/>
      <c r="L59" s="37"/>
      <c r="M59" s="37"/>
      <c r="N59" s="34"/>
    </row>
    <row r="60" spans="1:33" ht="15" hidden="1" customHeight="1" x14ac:dyDescent="0.25">
      <c r="A60" s="33" t="s">
        <v>76</v>
      </c>
      <c r="B60" s="37" t="s">
        <v>85</v>
      </c>
      <c r="C60" s="37"/>
      <c r="D60" s="37"/>
      <c r="E60" s="37"/>
      <c r="F60" s="37"/>
      <c r="G60" s="37"/>
      <c r="H60" s="37"/>
      <c r="I60" s="37"/>
      <c r="J60" s="37"/>
      <c r="K60" s="37"/>
      <c r="L60" s="37"/>
      <c r="M60" s="37"/>
      <c r="N60" s="34"/>
    </row>
    <row r="61" spans="1:33" ht="15" hidden="1" customHeight="1" x14ac:dyDescent="0.25">
      <c r="A61" s="33">
        <v>10</v>
      </c>
      <c r="B61" s="37" t="s">
        <v>86</v>
      </c>
      <c r="C61" s="37"/>
      <c r="D61" s="37"/>
      <c r="E61" s="37"/>
      <c r="F61" s="37"/>
      <c r="G61" s="37"/>
      <c r="H61" s="37"/>
      <c r="I61" s="37"/>
      <c r="J61" s="37"/>
      <c r="K61" s="37"/>
      <c r="L61" s="37"/>
      <c r="M61" s="37"/>
      <c r="N61" s="34"/>
    </row>
    <row r="62" spans="1:33" ht="15" hidden="1" customHeight="1" x14ac:dyDescent="0.25">
      <c r="A62" s="33">
        <v>11</v>
      </c>
      <c r="B62" s="37" t="s">
        <v>87</v>
      </c>
      <c r="C62" s="37"/>
      <c r="D62" s="37"/>
      <c r="E62" s="37"/>
      <c r="F62" s="37"/>
      <c r="G62" s="37"/>
      <c r="H62" s="37"/>
      <c r="I62" s="37"/>
      <c r="J62" s="37"/>
      <c r="K62" s="37"/>
      <c r="L62" s="37"/>
      <c r="M62" s="37"/>
      <c r="N62" s="34"/>
    </row>
    <row r="63" spans="1:33" ht="15" hidden="1" customHeight="1" x14ac:dyDescent="0.25">
      <c r="A63" s="33">
        <v>12</v>
      </c>
      <c r="B63" s="37" t="s">
        <v>88</v>
      </c>
      <c r="C63" s="37"/>
      <c r="D63" s="37"/>
      <c r="E63" s="37"/>
      <c r="F63" s="37"/>
      <c r="G63" s="37"/>
      <c r="H63" s="37"/>
      <c r="I63" s="37"/>
      <c r="J63" s="37"/>
      <c r="K63" s="37"/>
      <c r="L63" s="37"/>
      <c r="M63" s="37"/>
      <c r="N63" s="34"/>
    </row>
    <row r="64" spans="1:33" ht="15" hidden="1" customHeight="1" x14ac:dyDescent="0.25">
      <c r="A64" s="33">
        <v>13</v>
      </c>
      <c r="B64" s="37" t="s">
        <v>89</v>
      </c>
      <c r="C64" s="37"/>
      <c r="D64" s="37"/>
      <c r="E64" s="37"/>
      <c r="F64" s="37"/>
      <c r="G64" s="37"/>
      <c r="H64" s="37"/>
      <c r="I64" s="37"/>
      <c r="J64" s="37"/>
      <c r="K64" s="37"/>
      <c r="L64" s="37"/>
      <c r="M64" s="37"/>
      <c r="N64" s="34"/>
    </row>
    <row r="65" spans="1:14" ht="15" hidden="1" customHeight="1" x14ac:dyDescent="0.25">
      <c r="A65" s="33">
        <v>14</v>
      </c>
      <c r="B65" s="37" t="s">
        <v>90</v>
      </c>
      <c r="C65" s="37"/>
      <c r="D65" s="37"/>
      <c r="E65" s="37"/>
      <c r="F65" s="37"/>
      <c r="G65" s="37"/>
      <c r="H65" s="37"/>
      <c r="I65" s="37"/>
      <c r="J65" s="37"/>
      <c r="K65" s="37"/>
      <c r="L65" s="37"/>
      <c r="M65" s="37"/>
      <c r="N65" s="34"/>
    </row>
    <row r="66" spans="1:14" ht="15" hidden="1" customHeight="1" x14ac:dyDescent="0.25">
      <c r="A66" s="33">
        <v>15</v>
      </c>
      <c r="B66" s="37" t="s">
        <v>91</v>
      </c>
      <c r="C66" s="37"/>
      <c r="D66" s="37"/>
      <c r="E66" s="37"/>
      <c r="F66" s="37"/>
      <c r="G66" s="37"/>
      <c r="H66" s="37"/>
      <c r="I66" s="37"/>
      <c r="J66" s="37"/>
      <c r="K66" s="37"/>
      <c r="L66" s="37"/>
      <c r="M66" s="37"/>
      <c r="N66" s="34"/>
    </row>
    <row r="67" spans="1:14" ht="15" hidden="1" customHeight="1" x14ac:dyDescent="0.25">
      <c r="A67" s="33">
        <v>16</v>
      </c>
      <c r="B67" s="37" t="s">
        <v>92</v>
      </c>
      <c r="C67" s="37"/>
      <c r="D67" s="37"/>
      <c r="E67" s="37"/>
      <c r="F67" s="37"/>
      <c r="G67" s="37"/>
      <c r="H67" s="37"/>
      <c r="I67" s="37"/>
      <c r="J67" s="37"/>
      <c r="K67" s="37"/>
      <c r="L67" s="37"/>
      <c r="M67" s="37"/>
      <c r="N67" s="34"/>
    </row>
    <row r="68" spans="1:14" ht="15" hidden="1" customHeight="1" x14ac:dyDescent="0.25">
      <c r="A68" s="33">
        <v>17</v>
      </c>
      <c r="B68" s="37" t="s">
        <v>93</v>
      </c>
      <c r="C68" s="37"/>
      <c r="D68" s="37"/>
      <c r="E68" s="37"/>
      <c r="F68" s="37"/>
      <c r="G68" s="37"/>
      <c r="H68" s="37"/>
      <c r="I68" s="37"/>
      <c r="J68" s="37"/>
      <c r="K68" s="37"/>
      <c r="L68" s="37"/>
      <c r="M68" s="37"/>
      <c r="N68" s="34"/>
    </row>
    <row r="69" spans="1:14" ht="15" hidden="1" customHeight="1" x14ac:dyDescent="0.25">
      <c r="A69" s="33">
        <v>18</v>
      </c>
      <c r="B69" s="37" t="s">
        <v>94</v>
      </c>
      <c r="C69" s="37"/>
      <c r="D69" s="37"/>
      <c r="E69" s="37"/>
      <c r="F69" s="37"/>
      <c r="G69" s="37"/>
      <c r="H69" s="37"/>
      <c r="I69" s="37"/>
      <c r="J69" s="37"/>
      <c r="K69" s="37"/>
      <c r="L69" s="37"/>
      <c r="M69" s="37"/>
      <c r="N69" s="34"/>
    </row>
    <row r="70" spans="1:14" ht="15" hidden="1" customHeight="1" x14ac:dyDescent="0.25">
      <c r="A70" s="33">
        <v>19</v>
      </c>
      <c r="B70" s="37" t="s">
        <v>95</v>
      </c>
      <c r="C70" s="37"/>
      <c r="D70" s="37"/>
      <c r="E70" s="37"/>
      <c r="F70" s="37"/>
      <c r="G70" s="37"/>
      <c r="H70" s="37"/>
      <c r="I70" s="37"/>
      <c r="J70" s="37"/>
      <c r="K70" s="37"/>
      <c r="L70" s="37"/>
      <c r="M70" s="37"/>
      <c r="N70" s="34"/>
    </row>
    <row r="71" spans="1:14" ht="15" hidden="1" customHeight="1" x14ac:dyDescent="0.25">
      <c r="A71" s="33">
        <v>20</v>
      </c>
      <c r="B71" s="37" t="s">
        <v>96</v>
      </c>
      <c r="C71" s="37"/>
      <c r="D71" s="37"/>
      <c r="E71" s="37"/>
      <c r="F71" s="37"/>
      <c r="G71" s="37"/>
      <c r="H71" s="37"/>
      <c r="I71" s="37"/>
      <c r="J71" s="37"/>
      <c r="K71" s="37"/>
      <c r="L71" s="37"/>
      <c r="M71" s="37"/>
      <c r="N71" s="34"/>
    </row>
    <row r="72" spans="1:14" ht="15" hidden="1" customHeight="1" x14ac:dyDescent="0.25">
      <c r="A72" s="33">
        <v>50</v>
      </c>
      <c r="B72" s="37" t="s">
        <v>97</v>
      </c>
      <c r="C72" s="37"/>
      <c r="D72" s="37"/>
      <c r="E72" s="37"/>
      <c r="F72" s="37"/>
      <c r="G72" s="37"/>
      <c r="H72" s="37"/>
      <c r="I72" s="37"/>
      <c r="J72" s="37"/>
      <c r="K72" s="37"/>
      <c r="L72" s="37"/>
      <c r="M72" s="37"/>
      <c r="N72" s="34"/>
    </row>
    <row r="73" spans="1:14" ht="15" hidden="1" customHeight="1" x14ac:dyDescent="0.25">
      <c r="A73" s="33">
        <v>60</v>
      </c>
      <c r="B73" s="37" t="s">
        <v>98</v>
      </c>
      <c r="C73" s="37"/>
      <c r="D73" s="37"/>
      <c r="E73" s="37"/>
      <c r="F73" s="37"/>
      <c r="G73" s="37"/>
      <c r="H73" s="37"/>
      <c r="I73" s="37"/>
      <c r="J73" s="37"/>
      <c r="K73" s="37"/>
      <c r="L73" s="37"/>
      <c r="M73" s="37"/>
      <c r="N73" s="34"/>
    </row>
    <row r="74" spans="1:14" ht="15" hidden="1" customHeight="1" x14ac:dyDescent="0.25">
      <c r="A74" s="33">
        <v>99</v>
      </c>
      <c r="B74" s="37" t="s">
        <v>99</v>
      </c>
      <c r="C74" s="37"/>
      <c r="D74" s="37"/>
      <c r="E74" s="37"/>
      <c r="F74" s="37"/>
      <c r="G74" s="37"/>
      <c r="H74" s="37"/>
      <c r="I74" s="37"/>
      <c r="J74" s="37"/>
      <c r="K74" s="37"/>
      <c r="L74" s="37"/>
      <c r="M74" s="37"/>
      <c r="N74" s="34"/>
    </row>
    <row r="75" spans="1:14" ht="15" hidden="1" customHeight="1" x14ac:dyDescent="0.25">
      <c r="B75" s="194"/>
      <c r="C75" s="194"/>
      <c r="D75" s="194"/>
      <c r="E75" s="194"/>
      <c r="F75" s="194"/>
      <c r="G75" s="194"/>
      <c r="H75" s="194"/>
      <c r="I75" s="194"/>
      <c r="J75" s="194"/>
      <c r="K75" s="194"/>
      <c r="L75" s="194"/>
      <c r="M75" s="194"/>
      <c r="N75" s="194"/>
    </row>
    <row r="76" spans="1:14" ht="15" hidden="1" customHeight="1" x14ac:dyDescent="0.25">
      <c r="B76" s="193"/>
      <c r="C76" s="193"/>
      <c r="D76" s="193"/>
      <c r="E76" s="193"/>
      <c r="F76" s="193"/>
      <c r="G76" s="193"/>
      <c r="H76" s="193"/>
      <c r="I76" s="193"/>
      <c r="J76" s="193"/>
      <c r="K76" s="193"/>
      <c r="L76" s="193"/>
      <c r="M76" s="193"/>
      <c r="N76" s="193"/>
    </row>
    <row r="77" spans="1:14" s="39" customFormat="1" ht="15" hidden="1" customHeight="1" x14ac:dyDescent="0.25">
      <c r="A77" s="38" t="s">
        <v>5</v>
      </c>
      <c r="B77" s="32" t="s">
        <v>7</v>
      </c>
    </row>
    <row r="78" spans="1:14" s="39" customFormat="1" ht="15" hidden="1" customHeight="1" x14ac:dyDescent="0.25">
      <c r="A78" s="38" t="s">
        <v>48</v>
      </c>
      <c r="B78" s="39" t="s">
        <v>100</v>
      </c>
    </row>
    <row r="79" spans="1:14" s="39" customFormat="1" ht="15" hidden="1" customHeight="1" x14ac:dyDescent="0.25">
      <c r="A79" s="38" t="s">
        <v>50</v>
      </c>
      <c r="B79" s="39" t="s">
        <v>101</v>
      </c>
    </row>
    <row r="80" spans="1:14" s="39" customFormat="1" ht="15" hidden="1" customHeight="1" x14ac:dyDescent="0.25">
      <c r="A80" s="38" t="s">
        <v>52</v>
      </c>
      <c r="B80" s="39" t="s">
        <v>102</v>
      </c>
    </row>
    <row r="81" spans="1:2" s="39" customFormat="1" ht="15" hidden="1" customHeight="1" x14ac:dyDescent="0.25">
      <c r="A81" s="38" t="s">
        <v>54</v>
      </c>
      <c r="B81" s="39" t="s">
        <v>103</v>
      </c>
    </row>
    <row r="82" spans="1:2" s="39" customFormat="1" ht="15" hidden="1" customHeight="1" x14ac:dyDescent="0.25">
      <c r="A82" s="38" t="s">
        <v>56</v>
      </c>
      <c r="B82" s="39" t="s">
        <v>104</v>
      </c>
    </row>
    <row r="83" spans="1:2" s="39" customFormat="1" ht="15" hidden="1" customHeight="1" x14ac:dyDescent="0.25">
      <c r="A83" s="38" t="s">
        <v>75</v>
      </c>
      <c r="B83" s="39" t="s">
        <v>105</v>
      </c>
    </row>
    <row r="84" spans="1:2" s="39" customFormat="1" ht="15" hidden="1" customHeight="1" x14ac:dyDescent="0.25">
      <c r="A84" s="38" t="s">
        <v>58</v>
      </c>
      <c r="B84" s="39" t="s">
        <v>106</v>
      </c>
    </row>
    <row r="85" spans="1:2" s="39" customFormat="1" ht="15" hidden="1" customHeight="1" x14ac:dyDescent="0.25">
      <c r="A85" s="38" t="s">
        <v>76</v>
      </c>
      <c r="B85" s="39" t="s">
        <v>107</v>
      </c>
    </row>
    <row r="86" spans="1:2" s="39" customFormat="1" ht="15" hidden="1" customHeight="1" x14ac:dyDescent="0.25">
      <c r="A86" s="38">
        <v>10</v>
      </c>
      <c r="B86" s="39" t="s">
        <v>108</v>
      </c>
    </row>
    <row r="87" spans="1:2" s="39" customFormat="1" ht="15" hidden="1" customHeight="1" x14ac:dyDescent="0.25">
      <c r="A87" s="38">
        <v>11</v>
      </c>
      <c r="B87" s="39" t="s">
        <v>109</v>
      </c>
    </row>
    <row r="88" spans="1:2" s="39" customFormat="1" ht="15" hidden="1" customHeight="1" x14ac:dyDescent="0.25">
      <c r="A88" s="39" t="s">
        <v>5</v>
      </c>
      <c r="B88" s="32" t="s">
        <v>110</v>
      </c>
    </row>
    <row r="89" spans="1:2" s="39" customFormat="1" ht="15" hidden="1" customHeight="1" x14ac:dyDescent="0.25">
      <c r="A89" s="39" t="s">
        <v>48</v>
      </c>
      <c r="B89" s="39" t="s">
        <v>72</v>
      </c>
    </row>
    <row r="90" spans="1:2" s="39" customFormat="1" ht="15" hidden="1" customHeight="1" x14ac:dyDescent="0.25">
      <c r="A90" s="39" t="s">
        <v>5</v>
      </c>
      <c r="B90" s="32" t="s">
        <v>111</v>
      </c>
    </row>
    <row r="91" spans="1:2" s="39" customFormat="1" ht="15" hidden="1" customHeight="1" x14ac:dyDescent="0.25">
      <c r="A91" s="39" t="s">
        <v>48</v>
      </c>
      <c r="B91" s="39" t="s">
        <v>112</v>
      </c>
    </row>
    <row r="92" spans="1:2" s="39" customFormat="1" ht="15" hidden="1" customHeight="1" x14ac:dyDescent="0.25">
      <c r="A92" s="39" t="s">
        <v>5</v>
      </c>
      <c r="B92" s="32" t="s">
        <v>113</v>
      </c>
    </row>
    <row r="93" spans="1:2" s="39" customFormat="1" ht="15" hidden="1" customHeight="1" x14ac:dyDescent="0.25">
      <c r="A93" s="39" t="s">
        <v>48</v>
      </c>
      <c r="B93" s="39" t="s">
        <v>114</v>
      </c>
    </row>
    <row r="94" spans="1:2" s="39" customFormat="1" ht="15" hidden="1" customHeight="1" x14ac:dyDescent="0.25">
      <c r="A94" s="39" t="s">
        <v>52</v>
      </c>
      <c r="B94" s="39" t="s">
        <v>115</v>
      </c>
    </row>
    <row r="95" spans="1:2" s="39" customFormat="1" ht="15" hidden="1" customHeight="1" x14ac:dyDescent="0.25">
      <c r="A95" s="39" t="s">
        <v>54</v>
      </c>
      <c r="B95" s="39" t="s">
        <v>116</v>
      </c>
    </row>
    <row r="96" spans="1:2" s="39" customFormat="1" ht="15" hidden="1" customHeight="1" x14ac:dyDescent="0.25">
      <c r="A96" s="39" t="s">
        <v>56</v>
      </c>
      <c r="B96" s="39" t="s">
        <v>117</v>
      </c>
    </row>
    <row r="97" spans="1:2" s="39" customFormat="1" ht="15" hidden="1" customHeight="1" x14ac:dyDescent="0.25">
      <c r="A97" s="39" t="s">
        <v>75</v>
      </c>
      <c r="B97" s="39" t="s">
        <v>118</v>
      </c>
    </row>
    <row r="98" spans="1:2" s="39" customFormat="1" ht="15" hidden="1" customHeight="1" x14ac:dyDescent="0.25">
      <c r="A98" s="39" t="s">
        <v>5</v>
      </c>
      <c r="B98" s="32" t="s">
        <v>119</v>
      </c>
    </row>
    <row r="99" spans="1:2" s="39" customFormat="1" ht="15" hidden="1" customHeight="1" x14ac:dyDescent="0.25">
      <c r="A99" s="39" t="s">
        <v>48</v>
      </c>
      <c r="B99" s="39" t="s">
        <v>120</v>
      </c>
    </row>
    <row r="100" spans="1:2" s="39" customFormat="1" ht="15" hidden="1" customHeight="1" x14ac:dyDescent="0.25">
      <c r="A100" s="39" t="s">
        <v>5</v>
      </c>
      <c r="B100" s="32" t="s">
        <v>121</v>
      </c>
    </row>
    <row r="101" spans="1:2" s="39" customFormat="1" ht="15" hidden="1" customHeight="1" x14ac:dyDescent="0.25">
      <c r="A101" s="39" t="s">
        <v>48</v>
      </c>
      <c r="B101" s="39" t="s">
        <v>122</v>
      </c>
    </row>
    <row r="102" spans="1:2" s="39" customFormat="1" ht="15" hidden="1" customHeight="1" x14ac:dyDescent="0.25">
      <c r="A102" s="39" t="s">
        <v>5</v>
      </c>
      <c r="B102" s="32" t="s">
        <v>123</v>
      </c>
    </row>
    <row r="103" spans="1:2" s="39" customFormat="1" ht="15" hidden="1" customHeight="1" x14ac:dyDescent="0.25">
      <c r="A103" s="39" t="s">
        <v>5</v>
      </c>
      <c r="B103" s="32" t="s">
        <v>124</v>
      </c>
    </row>
    <row r="104" spans="1:2" s="39" customFormat="1" ht="15" hidden="1" customHeight="1" x14ac:dyDescent="0.25">
      <c r="A104" s="39" t="s">
        <v>48</v>
      </c>
      <c r="B104" s="39" t="s">
        <v>125</v>
      </c>
    </row>
    <row r="105" spans="1:2" s="39" customFormat="1" ht="15" hidden="1" customHeight="1" x14ac:dyDescent="0.25">
      <c r="A105" s="39" t="s">
        <v>5</v>
      </c>
      <c r="B105" s="39" t="s">
        <v>126</v>
      </c>
    </row>
    <row r="106" spans="1:2" s="39" customFormat="1" ht="15" hidden="1" customHeight="1" x14ac:dyDescent="0.25">
      <c r="A106" s="39" t="s">
        <v>48</v>
      </c>
      <c r="B106" s="39" t="s">
        <v>127</v>
      </c>
    </row>
    <row r="107" spans="1:2" s="39" customFormat="1" ht="15" hidden="1" customHeight="1" x14ac:dyDescent="0.25">
      <c r="A107" s="39" t="s">
        <v>50</v>
      </c>
      <c r="B107" s="39" t="s">
        <v>49</v>
      </c>
    </row>
    <row r="108" spans="1:2" s="39" customFormat="1" ht="15" hidden="1" customHeight="1" x14ac:dyDescent="0.25">
      <c r="A108" s="39" t="s">
        <v>52</v>
      </c>
      <c r="B108" s="39" t="s">
        <v>51</v>
      </c>
    </row>
    <row r="109" spans="1:2" s="39" customFormat="1" ht="15" hidden="1" customHeight="1" x14ac:dyDescent="0.25">
      <c r="A109" s="39" t="s">
        <v>54</v>
      </c>
      <c r="B109" s="39" t="s">
        <v>53</v>
      </c>
    </row>
    <row r="110" spans="1:2" s="39" customFormat="1" ht="15" hidden="1" customHeight="1" x14ac:dyDescent="0.25">
      <c r="A110" s="39" t="s">
        <v>56</v>
      </c>
      <c r="B110" s="39" t="s">
        <v>55</v>
      </c>
    </row>
    <row r="111" spans="1:2" s="39" customFormat="1" ht="15" hidden="1" customHeight="1" x14ac:dyDescent="0.25">
      <c r="A111" s="39" t="s">
        <v>75</v>
      </c>
      <c r="B111" s="39" t="s">
        <v>128</v>
      </c>
    </row>
    <row r="112" spans="1:2" s="39" customFormat="1" ht="15" hidden="1" customHeight="1" x14ac:dyDescent="0.25">
      <c r="A112" s="39" t="s">
        <v>58</v>
      </c>
      <c r="B112" s="39" t="s">
        <v>57</v>
      </c>
    </row>
    <row r="113" spans="1:2" s="39" customFormat="1" ht="15" hidden="1" customHeight="1" x14ac:dyDescent="0.25">
      <c r="A113" s="39" t="s">
        <v>5</v>
      </c>
      <c r="B113" s="39" t="s">
        <v>129</v>
      </c>
    </row>
    <row r="114" spans="1:2" s="39" customFormat="1" ht="15" hidden="1" customHeight="1" x14ac:dyDescent="0.25">
      <c r="A114" s="39" t="s">
        <v>48</v>
      </c>
      <c r="B114" s="39" t="s">
        <v>130</v>
      </c>
    </row>
    <row r="115" spans="1:2" s="39" customFormat="1" ht="15" hidden="1" customHeight="1" x14ac:dyDescent="0.25">
      <c r="A115" s="39" t="s">
        <v>50</v>
      </c>
      <c r="B115" s="39" t="s">
        <v>131</v>
      </c>
    </row>
    <row r="116" spans="1:2" s="39" customFormat="1" ht="15" hidden="1" customHeight="1" x14ac:dyDescent="0.25">
      <c r="A116" s="39" t="s">
        <v>52</v>
      </c>
      <c r="B116" s="39" t="s">
        <v>132</v>
      </c>
    </row>
    <row r="117" spans="1:2" s="39" customFormat="1" ht="15" hidden="1" customHeight="1" x14ac:dyDescent="0.25">
      <c r="A117" s="39" t="s">
        <v>54</v>
      </c>
      <c r="B117" s="39" t="s">
        <v>133</v>
      </c>
    </row>
    <row r="118" spans="1:2" s="39" customFormat="1" ht="15" hidden="1" customHeight="1" x14ac:dyDescent="0.25">
      <c r="A118" s="39" t="s">
        <v>5</v>
      </c>
      <c r="B118" s="39" t="s">
        <v>134</v>
      </c>
    </row>
    <row r="119" spans="1:2" s="39" customFormat="1" ht="15" hidden="1" customHeight="1" x14ac:dyDescent="0.25">
      <c r="A119" s="39" t="s">
        <v>48</v>
      </c>
      <c r="B119" s="39" t="s">
        <v>135</v>
      </c>
    </row>
    <row r="120" spans="1:2" s="39" customFormat="1" ht="15" hidden="1" customHeight="1" x14ac:dyDescent="0.25">
      <c r="A120" s="39" t="s">
        <v>5</v>
      </c>
      <c r="B120" s="39" t="s">
        <v>136</v>
      </c>
    </row>
    <row r="121" spans="1:2" s="39" customFormat="1" ht="15" hidden="1" customHeight="1" x14ac:dyDescent="0.25">
      <c r="A121" s="39" t="s">
        <v>48</v>
      </c>
      <c r="B121" s="39" t="s">
        <v>137</v>
      </c>
    </row>
    <row r="122" spans="1:2" s="39" customFormat="1" ht="15" hidden="1" customHeight="1" x14ac:dyDescent="0.25">
      <c r="A122" s="39" t="s">
        <v>50</v>
      </c>
      <c r="B122" s="39" t="s">
        <v>138</v>
      </c>
    </row>
    <row r="123" spans="1:2" s="39" customFormat="1" ht="15" hidden="1" customHeight="1" x14ac:dyDescent="0.25">
      <c r="A123" s="39" t="s">
        <v>52</v>
      </c>
      <c r="B123" s="39" t="s">
        <v>139</v>
      </c>
    </row>
    <row r="124" spans="1:2" s="39" customFormat="1" ht="15" hidden="1" customHeight="1" x14ac:dyDescent="0.25">
      <c r="A124" s="39" t="s">
        <v>54</v>
      </c>
      <c r="B124" s="39" t="s">
        <v>140</v>
      </c>
    </row>
    <row r="125" spans="1:2" s="39" customFormat="1" ht="15" hidden="1" customHeight="1" x14ac:dyDescent="0.25">
      <c r="A125" s="39" t="s">
        <v>56</v>
      </c>
      <c r="B125" s="39" t="s">
        <v>141</v>
      </c>
    </row>
    <row r="126" spans="1:2" s="39" customFormat="1" ht="15" hidden="1" customHeight="1" x14ac:dyDescent="0.25">
      <c r="A126" s="39" t="s">
        <v>75</v>
      </c>
      <c r="B126" s="39" t="s">
        <v>142</v>
      </c>
    </row>
    <row r="127" spans="1:2" s="39" customFormat="1" ht="15" hidden="1" customHeight="1" x14ac:dyDescent="0.25">
      <c r="A127" s="39" t="s">
        <v>58</v>
      </c>
      <c r="B127" s="39" t="s">
        <v>143</v>
      </c>
    </row>
    <row r="128" spans="1:2" s="39" customFormat="1" ht="15" hidden="1" customHeight="1" x14ac:dyDescent="0.25">
      <c r="A128" s="39" t="s">
        <v>76</v>
      </c>
      <c r="B128" s="39" t="s">
        <v>144</v>
      </c>
    </row>
    <row r="129" spans="1:2" s="39" customFormat="1" ht="15" hidden="1" customHeight="1" x14ac:dyDescent="0.25">
      <c r="A129" s="39" t="s">
        <v>5</v>
      </c>
      <c r="B129" s="39" t="s">
        <v>145</v>
      </c>
    </row>
    <row r="130" spans="1:2" s="39" customFormat="1" ht="15" hidden="1" customHeight="1" x14ac:dyDescent="0.25">
      <c r="A130" s="39" t="s">
        <v>48</v>
      </c>
      <c r="B130" s="39" t="s">
        <v>146</v>
      </c>
    </row>
    <row r="131" spans="1:2" s="39" customFormat="1" ht="15" hidden="1" customHeight="1" x14ac:dyDescent="0.25">
      <c r="A131" s="39" t="s">
        <v>50</v>
      </c>
      <c r="B131" s="39" t="s">
        <v>59</v>
      </c>
    </row>
    <row r="132" spans="1:2" s="39" customFormat="1" ht="15" hidden="1" customHeight="1" x14ac:dyDescent="0.25">
      <c r="A132" s="39" t="s">
        <v>52</v>
      </c>
      <c r="B132" s="39" t="s">
        <v>60</v>
      </c>
    </row>
    <row r="133" spans="1:2" s="39" customFormat="1" ht="15" hidden="1" customHeight="1" x14ac:dyDescent="0.25">
      <c r="A133" s="39" t="s">
        <v>5</v>
      </c>
      <c r="B133" s="39" t="s">
        <v>147</v>
      </c>
    </row>
    <row r="134" spans="1:2" s="39" customFormat="1" ht="15" hidden="1" customHeight="1" x14ac:dyDescent="0.25">
      <c r="A134" s="39" t="s">
        <v>48</v>
      </c>
      <c r="B134" s="39" t="s">
        <v>148</v>
      </c>
    </row>
    <row r="135" spans="1:2" s="39" customFormat="1" ht="15" hidden="1" customHeight="1" x14ac:dyDescent="0.25">
      <c r="A135" s="39" t="s">
        <v>50</v>
      </c>
      <c r="B135" s="39" t="s">
        <v>149</v>
      </c>
    </row>
    <row r="136" spans="1:2" s="39" customFormat="1" ht="15" hidden="1" customHeight="1" x14ac:dyDescent="0.25">
      <c r="A136" s="39" t="s">
        <v>5</v>
      </c>
      <c r="B136" s="39" t="s">
        <v>150</v>
      </c>
    </row>
    <row r="137" spans="1:2" s="39" customFormat="1" ht="15" hidden="1" customHeight="1" x14ac:dyDescent="0.25">
      <c r="A137" s="39" t="s">
        <v>48</v>
      </c>
      <c r="B137" s="39" t="s">
        <v>151</v>
      </c>
    </row>
    <row r="138" spans="1:2" s="39" customFormat="1" ht="15" hidden="1" customHeight="1" x14ac:dyDescent="0.25">
      <c r="A138" s="39" t="s">
        <v>5</v>
      </c>
      <c r="B138" s="39" t="s">
        <v>152</v>
      </c>
    </row>
    <row r="139" spans="1:2" s="39" customFormat="1" ht="15" hidden="1" customHeight="1" x14ac:dyDescent="0.25">
      <c r="A139" s="39" t="s">
        <v>5</v>
      </c>
      <c r="B139" s="39" t="s">
        <v>153</v>
      </c>
    </row>
    <row r="140" spans="1:2" s="39" customFormat="1" ht="15" hidden="1" customHeight="1" x14ac:dyDescent="0.25"/>
    <row r="141" spans="1:2" s="39" customFormat="1" ht="15" hidden="1" customHeight="1" x14ac:dyDescent="0.25"/>
    <row r="142" spans="1:2" s="39" customFormat="1" ht="15" hidden="1" customHeight="1" x14ac:dyDescent="0.25"/>
    <row r="143" spans="1:2" s="39" customFormat="1" ht="15" hidden="1" customHeight="1" x14ac:dyDescent="0.25"/>
    <row r="144" spans="1:2" s="39" customFormat="1" ht="15" hidden="1" customHeight="1" x14ac:dyDescent="0.25"/>
    <row r="145" s="39" customFormat="1" ht="15" hidden="1" customHeight="1" x14ac:dyDescent="0.25"/>
    <row r="146" s="39" customFormat="1" ht="15" hidden="1" customHeight="1" x14ac:dyDescent="0.25"/>
    <row r="147" s="39" customFormat="1" ht="15" hidden="1" customHeight="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W30:X30"/>
    <mergeCell ref="Y30:Z30"/>
    <mergeCell ref="Y27:Z27"/>
    <mergeCell ref="A28:Q28"/>
    <mergeCell ref="R28:T28"/>
    <mergeCell ref="U28:V28"/>
    <mergeCell ref="W28:X28"/>
    <mergeCell ref="Y28:Z28"/>
    <mergeCell ref="A26:Q26"/>
    <mergeCell ref="R26:T26"/>
    <mergeCell ref="U26:V26"/>
    <mergeCell ref="W26:X26"/>
    <mergeCell ref="Y26:Z26"/>
    <mergeCell ref="A27:Q27"/>
    <mergeCell ref="R27:T27"/>
    <mergeCell ref="U27:V27"/>
    <mergeCell ref="W27:X27"/>
    <mergeCell ref="A40:X40"/>
    <mergeCell ref="Y40:AC40"/>
    <mergeCell ref="A41:X41"/>
    <mergeCell ref="Y41:AC41"/>
    <mergeCell ref="A33:Q33"/>
    <mergeCell ref="A34:Q34"/>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U30:V30"/>
    <mergeCell ref="A39:AC39"/>
    <mergeCell ref="A35:AC35"/>
    <mergeCell ref="B36:G36"/>
    <mergeCell ref="I36:N36"/>
    <mergeCell ref="P36:U36"/>
    <mergeCell ref="W36:AC36"/>
    <mergeCell ref="B37:G37"/>
    <mergeCell ref="I37:N37"/>
    <mergeCell ref="P37:U37"/>
    <mergeCell ref="W37:AC37"/>
    <mergeCell ref="A38:F38"/>
    <mergeCell ref="G38:H38"/>
    <mergeCell ref="I38:K38"/>
    <mergeCell ref="L38:N38"/>
    <mergeCell ref="O38:U38"/>
    <mergeCell ref="W38:AB38"/>
  </mergeCells>
  <conditionalFormatting sqref="R34:AC34">
    <cfRule type="cellIs" dxfId="81" priority="1" operator="equal">
      <formula>"x"</formula>
    </cfRule>
    <cfRule type="cellIs" dxfId="80"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s>
  <pageMargins left="0.7" right="0.7" top="0.75" bottom="0.75" header="0.3" footer="0.3"/>
  <pageSetup paperSize="9" scale="7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tabSelected="1" view="pageBreakPreview" zoomScaleNormal="100" zoomScaleSheetLayoutView="10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25">
      <c r="A2" s="277" t="s">
        <v>332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9"/>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30" customHeight="1" x14ac:dyDescent="0.25">
      <c r="A4" s="299" t="s">
        <v>0</v>
      </c>
      <c r="B4" s="300"/>
      <c r="C4" s="300"/>
      <c r="D4" s="301"/>
      <c r="E4" s="207" t="s">
        <v>286</v>
      </c>
      <c r="F4" s="205"/>
      <c r="G4" s="205"/>
      <c r="H4" s="205"/>
      <c r="I4" s="205"/>
      <c r="J4" s="206"/>
      <c r="K4" s="309" t="s">
        <v>1</v>
      </c>
      <c r="L4" s="300"/>
      <c r="M4" s="300"/>
      <c r="N4" s="301"/>
      <c r="O4" s="207" t="s">
        <v>333</v>
      </c>
      <c r="P4" s="205"/>
      <c r="Q4" s="205"/>
      <c r="R4" s="205"/>
      <c r="S4" s="205"/>
      <c r="T4" s="206"/>
      <c r="U4" s="310" t="s">
        <v>249</v>
      </c>
      <c r="V4" s="278"/>
      <c r="W4" s="278"/>
      <c r="X4" s="278"/>
      <c r="Y4" s="278"/>
      <c r="Z4" s="289"/>
      <c r="AA4" s="311" t="s">
        <v>2</v>
      </c>
      <c r="AB4" s="312"/>
      <c r="AC4" s="313"/>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s="167" customFormat="1" ht="17.25" customHeight="1" x14ac:dyDescent="0.25">
      <c r="A6" s="299" t="s">
        <v>3</v>
      </c>
      <c r="B6" s="300"/>
      <c r="C6" s="300"/>
      <c r="D6" s="301"/>
      <c r="E6" s="302" t="s">
        <v>77</v>
      </c>
      <c r="F6" s="303"/>
      <c r="G6" s="303"/>
      <c r="H6" s="303"/>
      <c r="I6" s="303"/>
      <c r="J6" s="303"/>
      <c r="K6" s="303"/>
      <c r="L6" s="303"/>
      <c r="M6" s="303"/>
      <c r="N6" s="303"/>
      <c r="O6" s="303"/>
      <c r="P6" s="303"/>
      <c r="Q6" s="303"/>
      <c r="R6" s="303"/>
      <c r="S6" s="303"/>
      <c r="T6" s="303"/>
      <c r="U6" s="303"/>
      <c r="V6" s="303"/>
      <c r="W6" s="303"/>
      <c r="X6" s="303"/>
      <c r="Y6" s="303"/>
      <c r="Z6" s="304"/>
      <c r="AA6" s="305" t="s">
        <v>5</v>
      </c>
      <c r="AB6" s="306"/>
      <c r="AC6" s="307"/>
      <c r="AD6" s="165"/>
      <c r="AE6" s="166"/>
      <c r="AF6" s="166"/>
      <c r="AG6" s="166"/>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s="167" customFormat="1" ht="11.25" customHeight="1" x14ac:dyDescent="0.25">
      <c r="A8" s="299" t="s">
        <v>6</v>
      </c>
      <c r="B8" s="300"/>
      <c r="C8" s="300"/>
      <c r="D8" s="301"/>
      <c r="E8" s="302" t="s">
        <v>100</v>
      </c>
      <c r="F8" s="303"/>
      <c r="G8" s="303"/>
      <c r="H8" s="303"/>
      <c r="I8" s="303"/>
      <c r="J8" s="303"/>
      <c r="K8" s="303"/>
      <c r="L8" s="303"/>
      <c r="M8" s="303"/>
      <c r="N8" s="303"/>
      <c r="O8" s="303"/>
      <c r="P8" s="303"/>
      <c r="Q8" s="303"/>
      <c r="R8" s="303"/>
      <c r="S8" s="303"/>
      <c r="T8" s="303"/>
      <c r="U8" s="303"/>
      <c r="V8" s="303"/>
      <c r="W8" s="303"/>
      <c r="X8" s="303"/>
      <c r="Y8" s="303"/>
      <c r="Z8" s="304"/>
      <c r="AA8" s="305" t="s">
        <v>48</v>
      </c>
      <c r="AB8" s="306"/>
      <c r="AC8" s="307"/>
      <c r="AD8" s="165"/>
      <c r="AE8" s="166"/>
      <c r="AF8" s="166"/>
      <c r="AG8" s="166"/>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s="167" customFormat="1" ht="14.25" customHeight="1" x14ac:dyDescent="0.25">
      <c r="A10" s="290" t="s">
        <v>45</v>
      </c>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2"/>
      <c r="AA10" s="278" t="s">
        <v>8</v>
      </c>
      <c r="AB10" s="278"/>
      <c r="AC10" s="279"/>
      <c r="AD10" s="165"/>
      <c r="AE10" s="166"/>
      <c r="AF10" s="166"/>
      <c r="AG10" s="166"/>
    </row>
    <row r="11" spans="1:56" ht="12.75" customHeight="1" x14ac:dyDescent="0.2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5"/>
      <c r="AA11" s="157">
        <v>2017</v>
      </c>
      <c r="AB11" s="157">
        <v>2018</v>
      </c>
      <c r="AC11" s="158">
        <v>2019</v>
      </c>
      <c r="AD11" s="1"/>
      <c r="AE11" s="2"/>
      <c r="AF11" s="2"/>
      <c r="AG11" s="2"/>
    </row>
    <row r="12" spans="1:56" ht="31.5" customHeight="1" x14ac:dyDescent="0.25">
      <c r="A12" s="204" t="s">
        <v>284</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77" t="s">
        <v>46</v>
      </c>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11" t="s">
        <v>9</v>
      </c>
      <c r="AB13" s="13"/>
      <c r="AC13" s="14"/>
      <c r="AD13" s="1"/>
      <c r="AE13" s="1"/>
      <c r="AF13" s="1"/>
      <c r="AG13" s="1"/>
    </row>
    <row r="14" spans="1:56" ht="30.75" customHeight="1" x14ac:dyDescent="0.25">
      <c r="A14" s="336" t="s">
        <v>10</v>
      </c>
      <c r="B14" s="325"/>
      <c r="C14" s="325"/>
      <c r="D14" s="337"/>
      <c r="E14" s="255" t="s">
        <v>331</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67" customFormat="1" ht="3" customHeight="1" x14ac:dyDescent="0.25">
      <c r="A15" s="330"/>
      <c r="B15" s="331"/>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2"/>
      <c r="AD15" s="166"/>
      <c r="AE15" s="166"/>
      <c r="AF15" s="166"/>
      <c r="AG15" s="166"/>
    </row>
    <row r="16" spans="1:56" ht="66.75" customHeight="1" x14ac:dyDescent="0.25">
      <c r="A16" s="333" t="s">
        <v>11</v>
      </c>
      <c r="B16" s="334"/>
      <c r="C16" s="334"/>
      <c r="D16" s="335"/>
      <c r="E16" s="324" t="s">
        <v>352</v>
      </c>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6"/>
      <c r="AD16" s="2"/>
      <c r="AE16" s="2"/>
      <c r="AF16" s="2"/>
      <c r="AG16" s="2"/>
    </row>
    <row r="17" spans="1:33" s="167" customFormat="1" ht="5.25" customHeight="1" x14ac:dyDescent="0.25">
      <c r="A17" s="277"/>
      <c r="B17" s="278"/>
      <c r="C17" s="278"/>
      <c r="D17" s="278"/>
      <c r="E17" s="278"/>
      <c r="F17" s="278"/>
      <c r="G17" s="278"/>
      <c r="H17" s="278"/>
      <c r="I17" s="278"/>
      <c r="J17" s="278"/>
      <c r="K17" s="278"/>
      <c r="L17" s="278"/>
      <c r="M17" s="278"/>
      <c r="N17" s="278"/>
      <c r="O17" s="278"/>
      <c r="P17" s="278"/>
      <c r="Q17" s="278"/>
      <c r="R17" s="278"/>
      <c r="S17" s="278"/>
      <c r="T17" s="278"/>
      <c r="U17" s="278"/>
      <c r="V17" s="278"/>
      <c r="W17" s="278"/>
      <c r="X17" s="278"/>
      <c r="Y17" s="278"/>
      <c r="Z17" s="278"/>
      <c r="AA17" s="278"/>
      <c r="AB17" s="278"/>
      <c r="AC17" s="279"/>
      <c r="AD17" s="166"/>
      <c r="AE17" s="166"/>
      <c r="AF17" s="166"/>
      <c r="AG17" s="166"/>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18</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t="s">
        <v>65</v>
      </c>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t="s">
        <v>65</v>
      </c>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69" customFormat="1" ht="15" customHeight="1" x14ac:dyDescent="0.25">
      <c r="A24" s="277" t="s">
        <v>23</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9"/>
      <c r="AD24" s="168"/>
      <c r="AE24" s="168"/>
      <c r="AF24" s="168"/>
      <c r="AG24" s="168"/>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18.7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59"/>
      <c r="X29" s="160"/>
      <c r="Y29" s="195">
        <f>W29/U29</f>
        <v>0</v>
      </c>
      <c r="Z29" s="197"/>
      <c r="AA29" s="227"/>
      <c r="AB29" s="228"/>
      <c r="AC29" s="229"/>
    </row>
    <row r="30" spans="1:33" ht="28.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69" customFormat="1" ht="15" customHeight="1" x14ac:dyDescent="0.25">
      <c r="A33" s="277" t="s">
        <v>47</v>
      </c>
      <c r="B33" s="278"/>
      <c r="C33" s="278"/>
      <c r="D33" s="278"/>
      <c r="E33" s="278"/>
      <c r="F33" s="278"/>
      <c r="G33" s="278"/>
      <c r="H33" s="278"/>
      <c r="I33" s="278"/>
      <c r="J33" s="278"/>
      <c r="K33" s="278"/>
      <c r="L33" s="278"/>
      <c r="M33" s="278"/>
      <c r="N33" s="278"/>
      <c r="O33" s="278"/>
      <c r="P33" s="278"/>
      <c r="Q33" s="289"/>
      <c r="R33" s="170">
        <v>1</v>
      </c>
      <c r="S33" s="170">
        <v>2</v>
      </c>
      <c r="T33" s="170">
        <v>3</v>
      </c>
      <c r="U33" s="170">
        <v>4</v>
      </c>
      <c r="V33" s="170">
        <v>5</v>
      </c>
      <c r="W33" s="170">
        <v>6</v>
      </c>
      <c r="X33" s="170">
        <v>7</v>
      </c>
      <c r="Y33" s="170">
        <v>8</v>
      </c>
      <c r="Z33" s="170">
        <v>9</v>
      </c>
      <c r="AA33" s="170">
        <v>10</v>
      </c>
      <c r="AB33" s="170">
        <v>11</v>
      </c>
      <c r="AC33" s="171">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57"/>
      <c r="W34" s="5"/>
      <c r="X34" s="5"/>
      <c r="Y34" s="5"/>
      <c r="Z34" s="5"/>
      <c r="AA34" s="157"/>
      <c r="AB34" s="5"/>
      <c r="AC34" s="158" t="s">
        <v>65</v>
      </c>
    </row>
    <row r="35" spans="1:29" s="167" customFormat="1" ht="15" hidden="1" customHeight="1" x14ac:dyDescent="0.25">
      <c r="A35" s="277" t="s">
        <v>32</v>
      </c>
      <c r="B35" s="278"/>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9"/>
    </row>
    <row r="36" spans="1:29" ht="15" hidden="1"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ht="15" hidden="1" customHeight="1"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hidden="1" customHeight="1" x14ac:dyDescent="0.25">
      <c r="A38" s="280" t="s">
        <v>34</v>
      </c>
      <c r="B38" s="281"/>
      <c r="C38" s="281"/>
      <c r="D38" s="281"/>
      <c r="E38" s="281"/>
      <c r="F38" s="282"/>
      <c r="G38" s="283">
        <v>0</v>
      </c>
      <c r="H38" s="283"/>
      <c r="I38" s="284" t="s">
        <v>35</v>
      </c>
      <c r="J38" s="285"/>
      <c r="K38" s="286"/>
      <c r="L38" s="287">
        <v>0</v>
      </c>
      <c r="M38" s="287"/>
      <c r="N38" s="287"/>
      <c r="O38" s="284" t="s">
        <v>36</v>
      </c>
      <c r="P38" s="285"/>
      <c r="Q38" s="285"/>
      <c r="R38" s="285"/>
      <c r="S38" s="285"/>
      <c r="T38" s="285"/>
      <c r="U38" s="286"/>
      <c r="V38" s="7" t="e">
        <f>L38/G38</f>
        <v>#DIV/0!</v>
      </c>
      <c r="W38" s="288" t="s">
        <v>37</v>
      </c>
      <c r="X38" s="288"/>
      <c r="Y38" s="288"/>
      <c r="Z38" s="288"/>
      <c r="AA38" s="288"/>
      <c r="AB38" s="288"/>
      <c r="AC38" s="8"/>
    </row>
    <row r="39" spans="1:29" s="169" customFormat="1" ht="15" customHeight="1" x14ac:dyDescent="0.25">
      <c r="A39" s="277" t="s">
        <v>38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9"/>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W30:X30"/>
    <mergeCell ref="Y30:Z30"/>
    <mergeCell ref="Y27:Z27"/>
    <mergeCell ref="A28:Q28"/>
    <mergeCell ref="R28:T28"/>
    <mergeCell ref="U28:V28"/>
    <mergeCell ref="W28:X28"/>
    <mergeCell ref="Y28:Z28"/>
    <mergeCell ref="A26:Q26"/>
    <mergeCell ref="R26:T26"/>
    <mergeCell ref="U26:V26"/>
    <mergeCell ref="W26:X26"/>
    <mergeCell ref="Y26:Z26"/>
    <mergeCell ref="A27:Q27"/>
    <mergeCell ref="R27:T27"/>
    <mergeCell ref="U27:V27"/>
    <mergeCell ref="W27:X27"/>
    <mergeCell ref="A40:X40"/>
    <mergeCell ref="Y40:AC40"/>
    <mergeCell ref="A41:X41"/>
    <mergeCell ref="Y41:AC41"/>
    <mergeCell ref="A33:Q33"/>
    <mergeCell ref="A34:Q34"/>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U30:V30"/>
    <mergeCell ref="A39:AC39"/>
    <mergeCell ref="A35:AC35"/>
    <mergeCell ref="B36:G36"/>
    <mergeCell ref="I36:N36"/>
    <mergeCell ref="P36:U36"/>
    <mergeCell ref="W36:AC36"/>
    <mergeCell ref="B37:G37"/>
    <mergeCell ref="I37:N37"/>
    <mergeCell ref="P37:U37"/>
    <mergeCell ref="W37:AC37"/>
    <mergeCell ref="A38:F38"/>
    <mergeCell ref="G38:H38"/>
    <mergeCell ref="I38:K38"/>
    <mergeCell ref="L38:N38"/>
    <mergeCell ref="O38:U38"/>
    <mergeCell ref="W38:AB38"/>
  </mergeCells>
  <conditionalFormatting sqref="R34:AC34">
    <cfRule type="cellIs" dxfId="79" priority="1" operator="equal">
      <formula>"x"</formula>
    </cfRule>
    <cfRule type="cellIs" dxfId="78"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s>
  <pageMargins left="0.7" right="0.7" top="0.75" bottom="0.75" header="0.3" footer="0.3"/>
  <pageSetup paperSize="9" scale="7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77" priority="1" operator="equal">
      <formula>"x"</formula>
    </cfRule>
    <cfRule type="cellIs" dxfId="76" priority="2" operator="equal">
      <formula>"x"</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75" priority="1" operator="equal">
      <formula>"x"</formula>
    </cfRule>
    <cfRule type="cellIs" dxfId="74" priority="2" operator="equal">
      <formula>"x"</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73" priority="1" operator="equal">
      <formula>"x"</formula>
    </cfRule>
    <cfRule type="cellIs" dxfId="72" priority="2" operator="equal">
      <formula>"x"</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71" priority="1" operator="equal">
      <formula>"x"</formula>
    </cfRule>
    <cfRule type="cellIs" dxfId="70" priority="2" operator="equal">
      <formula>"x"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D158"/>
  <sheetViews>
    <sheetView view="pageBreakPreview" topLeftCell="A7" zoomScale="110" zoomScaleNormal="91" zoomScaleSheetLayoutView="110" workbookViewId="0">
      <selection activeCell="A2" sqref="A2:XFD2"/>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273</v>
      </c>
      <c r="F4" s="205"/>
      <c r="G4" s="205"/>
      <c r="H4" s="205"/>
      <c r="I4" s="205"/>
      <c r="J4" s="206"/>
      <c r="K4" s="236" t="s">
        <v>1</v>
      </c>
      <c r="L4" s="237"/>
      <c r="M4" s="237"/>
      <c r="N4" s="239"/>
      <c r="O4" s="207" t="s">
        <v>271</v>
      </c>
      <c r="P4" s="205"/>
      <c r="Q4" s="205"/>
      <c r="R4" s="205"/>
      <c r="S4" s="205"/>
      <c r="T4" s="206"/>
      <c r="U4" s="218" t="s">
        <v>249</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100</v>
      </c>
      <c r="F8" s="269"/>
      <c r="G8" s="269"/>
      <c r="H8" s="269"/>
      <c r="I8" s="269"/>
      <c r="J8" s="269"/>
      <c r="K8" s="269"/>
      <c r="L8" s="269"/>
      <c r="M8" s="269"/>
      <c r="N8" s="269"/>
      <c r="O8" s="269"/>
      <c r="P8" s="269"/>
      <c r="Q8" s="269"/>
      <c r="R8" s="269"/>
      <c r="S8" s="269"/>
      <c r="T8" s="269"/>
      <c r="U8" s="269"/>
      <c r="V8" s="269"/>
      <c r="W8" s="269"/>
      <c r="X8" s="269"/>
      <c r="Y8" s="269"/>
      <c r="Z8" s="270"/>
      <c r="AA8" s="271" t="s">
        <v>48</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04" t="s">
        <v>297</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262</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55.5" customHeight="1" x14ac:dyDescent="0.25">
      <c r="A16" s="258" t="s">
        <v>11</v>
      </c>
      <c r="B16" s="259"/>
      <c r="C16" s="259"/>
      <c r="D16" s="260"/>
      <c r="E16" s="251" t="s">
        <v>263</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20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t="s">
        <v>65</v>
      </c>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272</v>
      </c>
      <c r="C36" s="205"/>
      <c r="D36" s="205"/>
      <c r="E36" s="205"/>
      <c r="F36" s="205"/>
      <c r="G36" s="206"/>
      <c r="H36" s="5" t="s">
        <v>33</v>
      </c>
      <c r="I36" s="207" t="s">
        <v>272</v>
      </c>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t="s">
        <v>272</v>
      </c>
      <c r="C37" s="205"/>
      <c r="D37" s="205"/>
      <c r="E37" s="205"/>
      <c r="F37" s="205"/>
      <c r="G37" s="206"/>
      <c r="H37" s="5" t="s">
        <v>33</v>
      </c>
      <c r="I37" s="207" t="s">
        <v>272</v>
      </c>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33:Q33"/>
    <mergeCell ref="A34:Q34"/>
    <mergeCell ref="A35:AC35"/>
    <mergeCell ref="B36:G36"/>
    <mergeCell ref="I36:N36"/>
    <mergeCell ref="B50:I50"/>
    <mergeCell ref="B75:N75"/>
    <mergeCell ref="B76:N76"/>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U30:V30"/>
    <mergeCell ref="W30:X30"/>
    <mergeCell ref="Y30:Z30"/>
    <mergeCell ref="Y27:Z27"/>
    <mergeCell ref="A28:Q28"/>
    <mergeCell ref="R28:T28"/>
    <mergeCell ref="U28:V28"/>
    <mergeCell ref="W28:X28"/>
    <mergeCell ref="Y28:Z28"/>
    <mergeCell ref="A26:Q26"/>
    <mergeCell ref="R26:T26"/>
    <mergeCell ref="U26:V26"/>
    <mergeCell ref="W26:X26"/>
    <mergeCell ref="Y26:Z26"/>
    <mergeCell ref="A27:Q27"/>
    <mergeCell ref="R27:T27"/>
    <mergeCell ref="U27:V27"/>
    <mergeCell ref="W27:X27"/>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12:Z12"/>
    <mergeCell ref="A13:Z13"/>
    <mergeCell ref="A14:D14"/>
    <mergeCell ref="E14:AC14"/>
    <mergeCell ref="A5:AC5"/>
    <mergeCell ref="A6:D6"/>
    <mergeCell ref="E6:Z6"/>
    <mergeCell ref="AA6:AC6"/>
    <mergeCell ref="A7:AC7"/>
    <mergeCell ref="A8:D8"/>
    <mergeCell ref="E8:Z8"/>
    <mergeCell ref="AA8:AC8"/>
    <mergeCell ref="A9:AC9"/>
    <mergeCell ref="A10:Z11"/>
    <mergeCell ref="AA10:AC10"/>
    <mergeCell ref="AW4:BD4"/>
    <mergeCell ref="A1:AC1"/>
    <mergeCell ref="A2:AC2"/>
    <mergeCell ref="A3:AC3"/>
    <mergeCell ref="A4:D4"/>
    <mergeCell ref="E4:J4"/>
    <mergeCell ref="K4:N4"/>
    <mergeCell ref="O4:T4"/>
    <mergeCell ref="U4:Z4"/>
    <mergeCell ref="AA4:AC4"/>
  </mergeCells>
  <conditionalFormatting sqref="R34:AC34">
    <cfRule type="cellIs" dxfId="123" priority="1" operator="equal">
      <formula>"x"</formula>
    </cfRule>
    <cfRule type="cellIs" dxfId="122"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s>
  <pageMargins left="0.7" right="0.7" top="0.75" bottom="0.75" header="0.3" footer="0.3"/>
  <pageSetup paperSize="9" scale="7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69" priority="1" operator="equal">
      <formula>"x"</formula>
    </cfRule>
    <cfRule type="cellIs" dxfId="68" priority="2" operator="equal">
      <formula>"x"</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67" priority="1" operator="equal">
      <formula>"x"</formula>
    </cfRule>
    <cfRule type="cellIs" dxfId="66" priority="2" operator="equal">
      <formula>"x"</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65" priority="1" operator="equal">
      <formula>"x"</formula>
    </cfRule>
    <cfRule type="cellIs" dxfId="64" priority="2" operator="equal">
      <formula>"x"</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63" priority="1" operator="equal">
      <formula>"x"</formula>
    </cfRule>
    <cfRule type="cellIs" dxfId="62" priority="2" operator="equal">
      <formula>"x"</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61" priority="1" operator="equal">
      <formula>"x"</formula>
    </cfRule>
    <cfRule type="cellIs" dxfId="60" priority="2" operator="equal">
      <formula>"x"</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59" priority="1" operator="equal">
      <formula>"x"</formula>
    </cfRule>
    <cfRule type="cellIs" dxfId="58" priority="2" operator="equal">
      <formula>"x"</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57" priority="1" operator="equal">
      <formula>"x"</formula>
    </cfRule>
    <cfRule type="cellIs" dxfId="56" priority="2" operator="equal">
      <formula>"x"</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55" priority="1" operator="equal">
      <formula>"x"</formula>
    </cfRule>
    <cfRule type="cellIs" dxfId="54" priority="2" operator="equal">
      <formula>"x"</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53" priority="1" operator="equal">
      <formula>"x"</formula>
    </cfRule>
    <cfRule type="cellIs" dxfId="52" priority="2" operator="equal">
      <formula>"x"</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51" priority="1" operator="equal">
      <formula>"x"</formula>
    </cfRule>
    <cfRule type="cellIs" dxfId="50" priority="2" operator="equal">
      <formula>"x"</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D158"/>
  <sheetViews>
    <sheetView view="pageBreakPreview" topLeftCell="A10" zoomScale="110" zoomScaleNormal="100" zoomScaleSheetLayoutView="11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273</v>
      </c>
      <c r="F4" s="205"/>
      <c r="G4" s="205"/>
      <c r="H4" s="205"/>
      <c r="I4" s="205"/>
      <c r="J4" s="206"/>
      <c r="K4" s="236" t="s">
        <v>1</v>
      </c>
      <c r="L4" s="237"/>
      <c r="M4" s="237"/>
      <c r="N4" s="239"/>
      <c r="O4" s="207" t="s">
        <v>274</v>
      </c>
      <c r="P4" s="205"/>
      <c r="Q4" s="205"/>
      <c r="R4" s="205"/>
      <c r="S4" s="205"/>
      <c r="T4" s="206"/>
      <c r="U4" s="218" t="s">
        <v>249</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100</v>
      </c>
      <c r="F8" s="269"/>
      <c r="G8" s="269"/>
      <c r="H8" s="269"/>
      <c r="I8" s="269"/>
      <c r="J8" s="269"/>
      <c r="K8" s="269"/>
      <c r="L8" s="269"/>
      <c r="M8" s="269"/>
      <c r="N8" s="269"/>
      <c r="O8" s="269"/>
      <c r="P8" s="269"/>
      <c r="Q8" s="269"/>
      <c r="R8" s="269"/>
      <c r="S8" s="269"/>
      <c r="T8" s="269"/>
      <c r="U8" s="269"/>
      <c r="V8" s="269"/>
      <c r="W8" s="269"/>
      <c r="X8" s="269"/>
      <c r="Y8" s="269"/>
      <c r="Z8" s="270"/>
      <c r="AA8" s="271" t="s">
        <v>48</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04" t="s">
        <v>312</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305</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95.25" customHeight="1" x14ac:dyDescent="0.25">
      <c r="A16" s="258" t="s">
        <v>11</v>
      </c>
      <c r="B16" s="259"/>
      <c r="C16" s="259"/>
      <c r="D16" s="260"/>
      <c r="E16" s="251" t="s">
        <v>306</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16</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308</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hidden="1" customHeight="1" x14ac:dyDescent="0.25">
      <c r="A29" s="198" t="s">
        <v>307</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hidden="1"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t="s">
        <v>65</v>
      </c>
      <c r="W34" s="5" t="s">
        <v>65</v>
      </c>
      <c r="X34" s="5" t="s">
        <v>65</v>
      </c>
      <c r="Y34" s="5" t="s">
        <v>65</v>
      </c>
      <c r="Z34" s="5" t="s">
        <v>65</v>
      </c>
      <c r="AA34" s="172" t="s">
        <v>65</v>
      </c>
      <c r="AB34" s="5" t="s">
        <v>65</v>
      </c>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272</v>
      </c>
      <c r="C36" s="205"/>
      <c r="D36" s="205"/>
      <c r="E36" s="205"/>
      <c r="F36" s="205"/>
      <c r="G36" s="206"/>
      <c r="H36" s="5" t="s">
        <v>33</v>
      </c>
      <c r="I36" s="207" t="s">
        <v>272</v>
      </c>
      <c r="J36" s="205"/>
      <c r="K36" s="205"/>
      <c r="L36" s="205"/>
      <c r="M36" s="205"/>
      <c r="N36" s="206"/>
      <c r="O36" s="5" t="s">
        <v>33</v>
      </c>
      <c r="P36" s="207" t="s">
        <v>272</v>
      </c>
      <c r="Q36" s="205"/>
      <c r="R36" s="205"/>
      <c r="S36" s="205"/>
      <c r="T36" s="205"/>
      <c r="U36" s="206"/>
      <c r="V36" s="5" t="s">
        <v>33</v>
      </c>
      <c r="W36" s="207"/>
      <c r="X36" s="205"/>
      <c r="Y36" s="205"/>
      <c r="Z36" s="205"/>
      <c r="AA36" s="205"/>
      <c r="AB36" s="205"/>
      <c r="AC36" s="208"/>
    </row>
    <row r="37" spans="1:29" x14ac:dyDescent="0.25">
      <c r="A37" s="6" t="s">
        <v>33</v>
      </c>
      <c r="B37" s="207" t="s">
        <v>272</v>
      </c>
      <c r="C37" s="205"/>
      <c r="D37" s="205"/>
      <c r="E37" s="205"/>
      <c r="F37" s="205"/>
      <c r="G37" s="206"/>
      <c r="H37" s="5" t="s">
        <v>33</v>
      </c>
      <c r="I37" s="207" t="s">
        <v>272</v>
      </c>
      <c r="J37" s="205"/>
      <c r="K37" s="205"/>
      <c r="L37" s="205"/>
      <c r="M37" s="205"/>
      <c r="N37" s="206"/>
      <c r="O37" s="5" t="s">
        <v>33</v>
      </c>
      <c r="P37" s="207" t="s">
        <v>272</v>
      </c>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38:F38"/>
    <mergeCell ref="G38:H38"/>
    <mergeCell ref="I38:K38"/>
    <mergeCell ref="L38:N38"/>
    <mergeCell ref="O38:U38"/>
    <mergeCell ref="AW4:BD4"/>
    <mergeCell ref="B50:I50"/>
    <mergeCell ref="B75:N75"/>
    <mergeCell ref="B76:N76"/>
    <mergeCell ref="A26:Q26"/>
    <mergeCell ref="R26:T26"/>
    <mergeCell ref="U26:V26"/>
    <mergeCell ref="W26:X26"/>
    <mergeCell ref="Y26:Z26"/>
    <mergeCell ref="AA26:AC32"/>
    <mergeCell ref="A27:Q27"/>
    <mergeCell ref="R27:T27"/>
    <mergeCell ref="A31:Q31"/>
    <mergeCell ref="R31:T31"/>
    <mergeCell ref="A10:Z11"/>
    <mergeCell ref="AA10:AC10"/>
    <mergeCell ref="A12:Z12"/>
    <mergeCell ref="A13:Z13"/>
    <mergeCell ref="A24:AC24"/>
    <mergeCell ref="A25:Q25"/>
    <mergeCell ref="R25:T25"/>
    <mergeCell ref="U25:V25"/>
    <mergeCell ref="W25:X25"/>
    <mergeCell ref="Y25:Z25"/>
    <mergeCell ref="AA25:AC25"/>
    <mergeCell ref="N22:R22"/>
    <mergeCell ref="S22:W22"/>
    <mergeCell ref="E23:H23"/>
    <mergeCell ref="I23:M23"/>
    <mergeCell ref="N23:R23"/>
    <mergeCell ref="S23:W23"/>
    <mergeCell ref="A1:AC1"/>
    <mergeCell ref="A2:AC2"/>
    <mergeCell ref="A3:AC3"/>
    <mergeCell ref="A4:D4"/>
    <mergeCell ref="E4:J4"/>
    <mergeCell ref="K4:N4"/>
    <mergeCell ref="O4:T4"/>
    <mergeCell ref="U4:Z4"/>
    <mergeCell ref="AA4:AC4"/>
    <mergeCell ref="A5:AC5"/>
    <mergeCell ref="A6:D6"/>
    <mergeCell ref="E6:Z6"/>
    <mergeCell ref="AA6:AC6"/>
    <mergeCell ref="A7:AC7"/>
    <mergeCell ref="A8:D8"/>
    <mergeCell ref="E8:Z8"/>
    <mergeCell ref="AA8:AC8"/>
    <mergeCell ref="A9:AC9"/>
    <mergeCell ref="A14:D14"/>
    <mergeCell ref="E14:AC14"/>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E22:H22"/>
    <mergeCell ref="I22:M22"/>
    <mergeCell ref="W37:AC37"/>
    <mergeCell ref="U27:V27"/>
    <mergeCell ref="W27:X27"/>
    <mergeCell ref="Y27:Z27"/>
    <mergeCell ref="A28:Q28"/>
    <mergeCell ref="R28:T28"/>
    <mergeCell ref="U28:V28"/>
    <mergeCell ref="W28:X28"/>
    <mergeCell ref="Y28:Z28"/>
    <mergeCell ref="A29:Q29"/>
    <mergeCell ref="R29:T29"/>
    <mergeCell ref="U29:V29"/>
    <mergeCell ref="Y29:Z29"/>
    <mergeCell ref="A30:Q30"/>
    <mergeCell ref="R30:T30"/>
    <mergeCell ref="U30:V30"/>
    <mergeCell ref="W30:X30"/>
    <mergeCell ref="Y30:Z30"/>
    <mergeCell ref="W38:AB38"/>
    <mergeCell ref="A39:AC39"/>
    <mergeCell ref="A40:X40"/>
    <mergeCell ref="Y40:AC40"/>
    <mergeCell ref="A41:X41"/>
    <mergeCell ref="Y41:AC41"/>
    <mergeCell ref="U31:V31"/>
    <mergeCell ref="W31:X31"/>
    <mergeCell ref="Y31:Z31"/>
    <mergeCell ref="A32:Q32"/>
    <mergeCell ref="R32:T32"/>
    <mergeCell ref="U32:V32"/>
    <mergeCell ref="W32:X32"/>
    <mergeCell ref="Y32:Z32"/>
    <mergeCell ref="A33:Q33"/>
    <mergeCell ref="A34:Q34"/>
    <mergeCell ref="A35:AC35"/>
    <mergeCell ref="B36:G36"/>
    <mergeCell ref="I36:N36"/>
    <mergeCell ref="P36:U36"/>
    <mergeCell ref="W36:AC36"/>
    <mergeCell ref="B37:G37"/>
    <mergeCell ref="I37:N37"/>
    <mergeCell ref="P37:U37"/>
  </mergeCells>
  <conditionalFormatting sqref="R34:AC34">
    <cfRule type="cellIs" dxfId="121" priority="1" operator="equal">
      <formula>"x"</formula>
    </cfRule>
    <cfRule type="cellIs" dxfId="120"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s>
  <pageMargins left="0.7" right="0.7" top="0.75" bottom="0.75" header="0.3" footer="0.3"/>
  <pageSetup paperSize="9" scale="7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49" priority="1" operator="equal">
      <formula>"x"</formula>
    </cfRule>
    <cfRule type="cellIs" dxfId="48" priority="2" operator="equal">
      <formula>"x"</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47" priority="1" operator="equal">
      <formula>"x"</formula>
    </cfRule>
    <cfRule type="cellIs" dxfId="46" priority="2" operator="equal">
      <formula>"x"</formula>
    </cfRule>
  </conditionalFormatting>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45" priority="1" operator="equal">
      <formula>"x"</formula>
    </cfRule>
    <cfRule type="cellIs" dxfId="44" priority="2" operator="equal">
      <formula>"x"</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43" priority="1" operator="equal">
      <formula>"x"</formula>
    </cfRule>
    <cfRule type="cellIs" dxfId="42" priority="2" operator="equal">
      <formula>"x"</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41" priority="1" operator="equal">
      <formula>"x"</formula>
    </cfRule>
    <cfRule type="cellIs" dxfId="40" priority="2" operator="equal">
      <formula>"x"</formula>
    </cfRule>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39" priority="1" operator="equal">
      <formula>"x"</formula>
    </cfRule>
    <cfRule type="cellIs" dxfId="38" priority="2" operator="equal">
      <formula>"x"</formula>
    </cfRule>
  </conditionalFormatting>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37" priority="1" operator="equal">
      <formula>"x"</formula>
    </cfRule>
    <cfRule type="cellIs" dxfId="36" priority="2" operator="equal">
      <formula>"x"</formula>
    </cfRule>
  </conditionalFormatting>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sqref="A1:XFD1048576"/>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35" priority="1" operator="equal">
      <formula>"x"</formula>
    </cfRule>
    <cfRule type="cellIs" dxfId="34" priority="2" operator="equal">
      <formula>"x"</formula>
    </cfRule>
  </conditionalFormatting>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3"/>
  <sheetViews>
    <sheetView workbookViewId="0">
      <selection activeCell="E14" sqref="E14:AC14"/>
    </sheetView>
  </sheetViews>
  <sheetFormatPr defaultRowHeight="15" x14ac:dyDescent="0.25"/>
  <cols>
    <col min="1" max="33" width="5.85546875" customWidth="1"/>
    <col min="39" max="39" width="11.5703125" bestFit="1" customWidth="1"/>
  </cols>
  <sheetData>
    <row r="1" spans="1:39" ht="3" customHeight="1" thickBot="1" x14ac:dyDescent="0.3">
      <c r="A1" s="233"/>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5"/>
      <c r="AD1" s="2"/>
      <c r="AE1" s="2"/>
      <c r="AF1" s="2"/>
      <c r="AG1" s="2"/>
    </row>
    <row r="2" spans="1:39" ht="14.25" customHeight="1" x14ac:dyDescent="0.25">
      <c r="A2" s="358" t="s">
        <v>61</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60"/>
      <c r="AD2" s="1"/>
      <c r="AE2" s="2"/>
      <c r="AF2" s="2"/>
      <c r="AG2" s="2"/>
    </row>
    <row r="3" spans="1:39"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39" ht="18" customHeight="1" x14ac:dyDescent="0.25">
      <c r="A4" s="355" t="s">
        <v>0</v>
      </c>
      <c r="B4" s="356"/>
      <c r="C4" s="356"/>
      <c r="D4" s="357"/>
      <c r="E4" s="207"/>
      <c r="F4" s="205"/>
      <c r="G4" s="205"/>
      <c r="H4" s="205"/>
      <c r="I4" s="205"/>
      <c r="J4" s="206"/>
      <c r="K4" s="361" t="s">
        <v>1</v>
      </c>
      <c r="L4" s="356"/>
      <c r="M4" s="356"/>
      <c r="N4" s="357"/>
      <c r="O4" s="207"/>
      <c r="P4" s="205"/>
      <c r="Q4" s="205"/>
      <c r="R4" s="205"/>
      <c r="S4" s="205"/>
      <c r="T4" s="206"/>
      <c r="U4" s="361" t="s">
        <v>41</v>
      </c>
      <c r="V4" s="356"/>
      <c r="W4" s="356"/>
      <c r="X4" s="356"/>
      <c r="Y4" s="356"/>
      <c r="Z4" s="357"/>
      <c r="AA4" s="361" t="s">
        <v>2</v>
      </c>
      <c r="AB4" s="356"/>
      <c r="AC4" s="362"/>
      <c r="AD4" s="2"/>
      <c r="AE4" s="2"/>
      <c r="AF4" s="2"/>
      <c r="AG4" s="2"/>
      <c r="AM4">
        <f>IF(I20="x",5,0)+IF(I21="x",5,0)+IF(I22="x",5,0)+IF(I23="x",5,0)+IF(N20="x",3,0)+IF(N21="x",3,0)+IF(N22="x",3,0)+IF(N23="x",3,0)+IF(S20="x",1,0)+IF(S21="x",1,0)+IF(S22="x",1,0)+IF(S23="x",1,0)</f>
        <v>0</v>
      </c>
    </row>
    <row r="5" spans="1:39"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39" ht="17.25" customHeight="1" x14ac:dyDescent="0.25">
      <c r="A6" s="355" t="s">
        <v>3</v>
      </c>
      <c r="B6" s="356"/>
      <c r="C6" s="356"/>
      <c r="D6" s="357"/>
      <c r="E6" s="346" t="s">
        <v>4</v>
      </c>
      <c r="F6" s="339"/>
      <c r="G6" s="339"/>
      <c r="H6" s="339"/>
      <c r="I6" s="339"/>
      <c r="J6" s="339"/>
      <c r="K6" s="339"/>
      <c r="L6" s="339"/>
      <c r="M6" s="339"/>
      <c r="N6" s="339"/>
      <c r="O6" s="339"/>
      <c r="P6" s="339"/>
      <c r="Q6" s="339"/>
      <c r="R6" s="339"/>
      <c r="S6" s="339"/>
      <c r="T6" s="339"/>
      <c r="U6" s="339"/>
      <c r="V6" s="339"/>
      <c r="W6" s="339"/>
      <c r="X6" s="339"/>
      <c r="Y6" s="339"/>
      <c r="Z6" s="347"/>
      <c r="AA6" s="271" t="s">
        <v>5</v>
      </c>
      <c r="AB6" s="272"/>
      <c r="AC6" s="273"/>
      <c r="AD6" s="1"/>
      <c r="AE6" s="2"/>
      <c r="AF6" s="2"/>
      <c r="AG6" s="2"/>
    </row>
    <row r="7" spans="1:39"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39" ht="16.5" customHeight="1" x14ac:dyDescent="0.25">
      <c r="A8" s="355" t="s">
        <v>6</v>
      </c>
      <c r="B8" s="356"/>
      <c r="C8" s="356"/>
      <c r="D8" s="357"/>
      <c r="E8" s="346" t="s">
        <v>7</v>
      </c>
      <c r="F8" s="339"/>
      <c r="G8" s="339"/>
      <c r="H8" s="339"/>
      <c r="I8" s="339"/>
      <c r="J8" s="339"/>
      <c r="K8" s="339"/>
      <c r="L8" s="339"/>
      <c r="M8" s="339"/>
      <c r="N8" s="339"/>
      <c r="O8" s="339"/>
      <c r="P8" s="339"/>
      <c r="Q8" s="339"/>
      <c r="R8" s="339"/>
      <c r="S8" s="339"/>
      <c r="T8" s="339"/>
      <c r="U8" s="339"/>
      <c r="V8" s="339"/>
      <c r="W8" s="339"/>
      <c r="X8" s="339"/>
      <c r="Y8" s="339"/>
      <c r="Z8" s="347"/>
      <c r="AA8" s="271" t="s">
        <v>5</v>
      </c>
      <c r="AB8" s="272"/>
      <c r="AC8" s="273"/>
      <c r="AD8" s="1"/>
      <c r="AE8" s="2"/>
      <c r="AF8" s="2"/>
      <c r="AG8" s="2"/>
    </row>
    <row r="9" spans="1:39"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39" ht="14.25" customHeight="1" x14ac:dyDescent="0.25">
      <c r="A10" s="349" t="s">
        <v>45</v>
      </c>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1"/>
      <c r="AA10" s="339" t="s">
        <v>8</v>
      </c>
      <c r="AB10" s="339"/>
      <c r="AC10" s="340"/>
      <c r="AD10" s="1"/>
      <c r="AE10" s="2"/>
      <c r="AF10" s="2"/>
      <c r="AG10" s="2"/>
    </row>
    <row r="11" spans="1:39" ht="14.25" customHeight="1" x14ac:dyDescent="0.25">
      <c r="A11" s="352"/>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4"/>
      <c r="AA11" s="24">
        <v>2016</v>
      </c>
      <c r="AB11" s="24">
        <v>2017</v>
      </c>
      <c r="AC11" s="25">
        <v>2018</v>
      </c>
      <c r="AD11" s="1"/>
      <c r="AE11" s="2"/>
      <c r="AF11" s="2"/>
      <c r="AG11" s="2"/>
    </row>
    <row r="12" spans="1:39" ht="27" customHeight="1" x14ac:dyDescent="0.25">
      <c r="A12" s="204"/>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39" ht="15.75" customHeight="1" x14ac:dyDescent="0.25">
      <c r="A13" s="338" t="s">
        <v>46</v>
      </c>
      <c r="B13" s="339"/>
      <c r="C13" s="339"/>
      <c r="D13" s="339"/>
      <c r="E13" s="339"/>
      <c r="F13" s="339"/>
      <c r="G13" s="339"/>
      <c r="H13" s="339"/>
      <c r="I13" s="339"/>
      <c r="J13" s="339"/>
      <c r="K13" s="339"/>
      <c r="L13" s="339"/>
      <c r="M13" s="339"/>
      <c r="N13" s="339"/>
      <c r="O13" s="339"/>
      <c r="P13" s="339"/>
      <c r="Q13" s="339"/>
      <c r="R13" s="339"/>
      <c r="S13" s="339"/>
      <c r="T13" s="339"/>
      <c r="U13" s="339"/>
      <c r="V13" s="339"/>
      <c r="W13" s="339"/>
      <c r="X13" s="339"/>
      <c r="Y13" s="339"/>
      <c r="Z13" s="339"/>
      <c r="AA13" s="11" t="s">
        <v>9</v>
      </c>
      <c r="AB13" s="13"/>
      <c r="AC13" s="14"/>
      <c r="AD13" s="1"/>
      <c r="AE13" s="1"/>
      <c r="AF13" s="1"/>
      <c r="AG13" s="1"/>
    </row>
    <row r="14" spans="1:39" ht="22.5" customHeight="1" x14ac:dyDescent="0.25">
      <c r="A14" s="198" t="s">
        <v>10</v>
      </c>
      <c r="B14" s="199"/>
      <c r="C14" s="199"/>
      <c r="D14" s="200"/>
      <c r="E14" s="207"/>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8"/>
      <c r="AD14" s="2"/>
      <c r="AE14" s="2"/>
      <c r="AF14" s="2"/>
      <c r="AG14" s="2"/>
    </row>
    <row r="15" spans="1:39" ht="3" customHeight="1" x14ac:dyDescent="0.25">
      <c r="A15" s="338"/>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40"/>
      <c r="AD15" s="2"/>
      <c r="AE15" s="2"/>
      <c r="AF15" s="2"/>
      <c r="AG15" s="2"/>
    </row>
    <row r="16" spans="1:39" ht="28.5" customHeight="1" x14ac:dyDescent="0.25">
      <c r="A16" s="258" t="s">
        <v>11</v>
      </c>
      <c r="B16" s="259"/>
      <c r="C16" s="259"/>
      <c r="D16" s="260"/>
      <c r="E16" s="251"/>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ht="3" customHeight="1" x14ac:dyDescent="0.25">
      <c r="A17" s="338"/>
      <c r="B17" s="339"/>
      <c r="C17" s="339"/>
      <c r="D17" s="339"/>
      <c r="E17" s="339"/>
      <c r="F17" s="339"/>
      <c r="G17" s="339"/>
      <c r="H17" s="339"/>
      <c r="I17" s="339"/>
      <c r="J17" s="339"/>
      <c r="K17" s="339"/>
      <c r="L17" s="339"/>
      <c r="M17" s="339"/>
      <c r="N17" s="339"/>
      <c r="O17" s="339"/>
      <c r="P17" s="339"/>
      <c r="Q17" s="339"/>
      <c r="R17" s="339"/>
      <c r="S17" s="339"/>
      <c r="T17" s="339"/>
      <c r="U17" s="339"/>
      <c r="V17" s="339"/>
      <c r="W17" s="339"/>
      <c r="X17" s="339"/>
      <c r="Y17" s="339"/>
      <c r="Z17" s="339"/>
      <c r="AA17" s="339"/>
      <c r="AB17" s="339"/>
      <c r="AC17" s="340"/>
      <c r="AD17" s="2"/>
      <c r="AE17" s="2"/>
      <c r="AF17" s="2"/>
      <c r="AG17" s="2"/>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0</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c r="T23" s="253"/>
      <c r="U23" s="253"/>
      <c r="V23" s="253"/>
      <c r="W23" s="254"/>
      <c r="X23" s="230"/>
      <c r="Y23" s="231"/>
      <c r="Z23" s="231"/>
      <c r="AA23" s="231"/>
      <c r="AB23" s="231"/>
      <c r="AC23" s="232"/>
      <c r="AD23" s="2"/>
      <c r="AE23" s="2"/>
      <c r="AF23" s="2"/>
      <c r="AG23" s="2"/>
    </row>
    <row r="24" spans="1:33" ht="15" customHeight="1" x14ac:dyDescent="0.25">
      <c r="A24" s="338" t="s">
        <v>23</v>
      </c>
      <c r="B24" s="339"/>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39"/>
      <c r="AA24" s="339"/>
      <c r="AB24" s="339"/>
      <c r="AC24" s="340"/>
      <c r="AD24" s="2"/>
      <c r="AE24" s="2"/>
      <c r="AF24" s="2"/>
      <c r="AG24" s="2"/>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26"/>
      <c r="X29" s="27"/>
      <c r="Y29" s="195">
        <f>W29/U29</f>
        <v>0</v>
      </c>
      <c r="Z29" s="197"/>
      <c r="AA29" s="227"/>
      <c r="AB29" s="228"/>
      <c r="AC29" s="229"/>
    </row>
    <row r="30" spans="1:33" ht="34.5"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customHeight="1" x14ac:dyDescent="0.25">
      <c r="A31" s="198"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ht="15" customHeight="1" x14ac:dyDescent="0.25">
      <c r="A33" s="338" t="s">
        <v>47</v>
      </c>
      <c r="B33" s="339"/>
      <c r="C33" s="339"/>
      <c r="D33" s="339"/>
      <c r="E33" s="339"/>
      <c r="F33" s="339"/>
      <c r="G33" s="339"/>
      <c r="H33" s="339"/>
      <c r="I33" s="339"/>
      <c r="J33" s="339"/>
      <c r="K33" s="339"/>
      <c r="L33" s="339"/>
      <c r="M33" s="339"/>
      <c r="N33" s="339"/>
      <c r="O33" s="339"/>
      <c r="P33" s="339"/>
      <c r="Q33" s="347"/>
      <c r="R33" s="3">
        <v>1</v>
      </c>
      <c r="S33" s="3">
        <v>2</v>
      </c>
      <c r="T33" s="3">
        <v>3</v>
      </c>
      <c r="U33" s="3">
        <v>4</v>
      </c>
      <c r="V33" s="3">
        <v>5</v>
      </c>
      <c r="W33" s="3">
        <v>6</v>
      </c>
      <c r="X33" s="3">
        <v>7</v>
      </c>
      <c r="Y33" s="3">
        <v>8</v>
      </c>
      <c r="Z33" s="3">
        <v>9</v>
      </c>
      <c r="AA33" s="3">
        <v>10</v>
      </c>
      <c r="AB33" s="3">
        <v>11</v>
      </c>
      <c r="AC33" s="4">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24"/>
      <c r="W34" s="5"/>
      <c r="X34" s="5"/>
      <c r="Y34" s="5"/>
      <c r="Z34" s="5"/>
      <c r="AA34" s="24"/>
      <c r="AB34" s="5"/>
      <c r="AC34" s="25" t="s">
        <v>65</v>
      </c>
    </row>
    <row r="35" spans="1:29" ht="15" customHeight="1" x14ac:dyDescent="0.25">
      <c r="A35" s="338" t="s">
        <v>32</v>
      </c>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40"/>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ht="15" customHeight="1" x14ac:dyDescent="0.25">
      <c r="A38" s="343" t="s">
        <v>34</v>
      </c>
      <c r="B38" s="344"/>
      <c r="C38" s="344"/>
      <c r="D38" s="344"/>
      <c r="E38" s="344"/>
      <c r="F38" s="345"/>
      <c r="G38" s="283">
        <v>34000</v>
      </c>
      <c r="H38" s="283"/>
      <c r="I38" s="346" t="s">
        <v>35</v>
      </c>
      <c r="J38" s="339"/>
      <c r="K38" s="347"/>
      <c r="L38" s="287">
        <v>0</v>
      </c>
      <c r="M38" s="287"/>
      <c r="N38" s="287"/>
      <c r="O38" s="346" t="s">
        <v>36</v>
      </c>
      <c r="P38" s="339"/>
      <c r="Q38" s="339"/>
      <c r="R38" s="339"/>
      <c r="S38" s="339"/>
      <c r="T38" s="339"/>
      <c r="U38" s="347"/>
      <c r="V38" s="7">
        <f>L38/G38</f>
        <v>0</v>
      </c>
      <c r="W38" s="348" t="s">
        <v>37</v>
      </c>
      <c r="X38" s="348"/>
      <c r="Y38" s="348"/>
      <c r="Z38" s="348"/>
      <c r="AA38" s="348"/>
      <c r="AB38" s="348"/>
      <c r="AC38" s="8"/>
    </row>
    <row r="39" spans="1:29" ht="15" customHeight="1" x14ac:dyDescent="0.25">
      <c r="A39" s="338" t="s">
        <v>38</v>
      </c>
      <c r="B39" s="339"/>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40"/>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341"/>
      <c r="B41" s="212"/>
      <c r="C41" s="212"/>
      <c r="D41" s="212"/>
      <c r="E41" s="212"/>
      <c r="F41" s="212"/>
      <c r="G41" s="212"/>
      <c r="H41" s="212"/>
      <c r="I41" s="212"/>
      <c r="J41" s="212"/>
      <c r="K41" s="212"/>
      <c r="L41" s="212"/>
      <c r="M41" s="212"/>
      <c r="N41" s="212"/>
      <c r="O41" s="212"/>
      <c r="P41" s="212"/>
      <c r="Q41" s="212"/>
      <c r="R41" s="212"/>
      <c r="S41" s="212"/>
      <c r="T41" s="212"/>
      <c r="U41" s="212"/>
      <c r="V41" s="212"/>
      <c r="W41" s="212"/>
      <c r="X41" s="342"/>
      <c r="Y41" s="211"/>
      <c r="Z41" s="212"/>
      <c r="AA41" s="212"/>
      <c r="AB41" s="212"/>
      <c r="AC41" s="213"/>
    </row>
    <row r="43" spans="1:29" ht="15" customHeight="1" x14ac:dyDescent="0.25">
      <c r="A43" s="9"/>
      <c r="B43" s="10"/>
      <c r="C43" s="10"/>
      <c r="D43" s="10"/>
      <c r="E43" s="10"/>
      <c r="F43" s="10"/>
    </row>
  </sheetData>
  <mergeCells count="11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33" priority="1" operator="equal">
      <formula>"x"</formula>
    </cfRule>
    <cfRule type="cellIs" dxfId="32" priority="2" operator="equal">
      <formula>"x"</formula>
    </cfRule>
  </conditionalFormatting>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81"/>
  <sheetViews>
    <sheetView topLeftCell="A4" workbookViewId="0">
      <selection activeCell="E11" sqref="E11"/>
    </sheetView>
  </sheetViews>
  <sheetFormatPr defaultRowHeight="15.75" x14ac:dyDescent="0.25"/>
  <cols>
    <col min="1" max="1" width="1.28515625" style="42" customWidth="1"/>
    <col min="2" max="2" width="44.85546875" style="42" customWidth="1"/>
    <col min="3" max="3" width="47.28515625" style="42" customWidth="1"/>
    <col min="4" max="4" width="8.140625" style="56" hidden="1" customWidth="1"/>
    <col min="5" max="5" width="8.28515625" style="56" customWidth="1"/>
    <col min="6" max="6" width="5.42578125" style="56" hidden="1" customWidth="1"/>
    <col min="7" max="7" width="8.5703125" style="72" customWidth="1"/>
    <col min="8" max="8" width="13.7109375" style="42" customWidth="1"/>
    <col min="9" max="9" width="15.7109375" style="42" customWidth="1"/>
    <col min="10" max="10" width="14.7109375" style="42" customWidth="1"/>
    <col min="11" max="11" width="15" style="42" customWidth="1"/>
    <col min="12" max="13" width="14.28515625" style="42" customWidth="1"/>
    <col min="14" max="14" width="1.5703125" style="42" hidden="1" customWidth="1"/>
    <col min="15" max="15" width="18.85546875" style="42" customWidth="1"/>
    <col min="16" max="28" width="8" style="42" customWidth="1"/>
    <col min="29" max="32" width="9.28515625" style="42" customWidth="1"/>
    <col min="33" max="60" width="9.140625" style="42"/>
    <col min="61" max="61" width="64" customWidth="1"/>
    <col min="62" max="62" width="97.85546875" customWidth="1"/>
    <col min="63" max="256" width="9.140625" style="42"/>
    <col min="257" max="257" width="1.28515625" style="42" customWidth="1"/>
    <col min="258" max="258" width="44.85546875" style="42" customWidth="1"/>
    <col min="259" max="259" width="47.28515625" style="42" customWidth="1"/>
    <col min="260" max="260" width="8.140625" style="42" customWidth="1"/>
    <col min="261" max="261" width="8.28515625" style="42" customWidth="1"/>
    <col min="262" max="262" width="5.42578125" style="42" customWidth="1"/>
    <col min="263" max="263" width="8.5703125" style="42" customWidth="1"/>
    <col min="264" max="264" width="13.7109375" style="42" customWidth="1"/>
    <col min="265" max="265" width="15.7109375" style="42" customWidth="1"/>
    <col min="266" max="266" width="14.7109375" style="42" customWidth="1"/>
    <col min="267" max="267" width="15" style="42" customWidth="1"/>
    <col min="268" max="269" width="14.28515625" style="42" customWidth="1"/>
    <col min="270" max="270" width="0" style="42" hidden="1" customWidth="1"/>
    <col min="271" max="271" width="18.85546875" style="42" customWidth="1"/>
    <col min="272" max="284" width="8" style="42" customWidth="1"/>
    <col min="285" max="288" width="9.28515625" style="42" customWidth="1"/>
    <col min="289" max="316" width="9.140625" style="42"/>
    <col min="317" max="317" width="64" style="42" customWidth="1"/>
    <col min="318" max="318" width="97.85546875" style="42" customWidth="1"/>
    <col min="319" max="512" width="9.140625" style="42"/>
    <col min="513" max="513" width="1.28515625" style="42" customWidth="1"/>
    <col min="514" max="514" width="44.85546875" style="42" customWidth="1"/>
    <col min="515" max="515" width="47.28515625" style="42" customWidth="1"/>
    <col min="516" max="516" width="8.140625" style="42" customWidth="1"/>
    <col min="517" max="517" width="8.28515625" style="42" customWidth="1"/>
    <col min="518" max="518" width="5.42578125" style="42" customWidth="1"/>
    <col min="519" max="519" width="8.5703125" style="42" customWidth="1"/>
    <col min="520" max="520" width="13.7109375" style="42" customWidth="1"/>
    <col min="521" max="521" width="15.7109375" style="42" customWidth="1"/>
    <col min="522" max="522" width="14.7109375" style="42" customWidth="1"/>
    <col min="523" max="523" width="15" style="42" customWidth="1"/>
    <col min="524" max="525" width="14.28515625" style="42" customWidth="1"/>
    <col min="526" max="526" width="0" style="42" hidden="1" customWidth="1"/>
    <col min="527" max="527" width="18.85546875" style="42" customWidth="1"/>
    <col min="528" max="540" width="8" style="42" customWidth="1"/>
    <col min="541" max="544" width="9.28515625" style="42" customWidth="1"/>
    <col min="545" max="572" width="9.140625" style="42"/>
    <col min="573" max="573" width="64" style="42" customWidth="1"/>
    <col min="574" max="574" width="97.85546875" style="42" customWidth="1"/>
    <col min="575" max="768" width="9.140625" style="42"/>
    <col min="769" max="769" width="1.28515625" style="42" customWidth="1"/>
    <col min="770" max="770" width="44.85546875" style="42" customWidth="1"/>
    <col min="771" max="771" width="47.28515625" style="42" customWidth="1"/>
    <col min="772" max="772" width="8.140625" style="42" customWidth="1"/>
    <col min="773" max="773" width="8.28515625" style="42" customWidth="1"/>
    <col min="774" max="774" width="5.42578125" style="42" customWidth="1"/>
    <col min="775" max="775" width="8.5703125" style="42" customWidth="1"/>
    <col min="776" max="776" width="13.7109375" style="42" customWidth="1"/>
    <col min="777" max="777" width="15.7109375" style="42" customWidth="1"/>
    <col min="778" max="778" width="14.7109375" style="42" customWidth="1"/>
    <col min="779" max="779" width="15" style="42" customWidth="1"/>
    <col min="780" max="781" width="14.28515625" style="42" customWidth="1"/>
    <col min="782" max="782" width="0" style="42" hidden="1" customWidth="1"/>
    <col min="783" max="783" width="18.85546875" style="42" customWidth="1"/>
    <col min="784" max="796" width="8" style="42" customWidth="1"/>
    <col min="797" max="800" width="9.28515625" style="42" customWidth="1"/>
    <col min="801" max="828" width="9.140625" style="42"/>
    <col min="829" max="829" width="64" style="42" customWidth="1"/>
    <col min="830" max="830" width="97.85546875" style="42" customWidth="1"/>
    <col min="831" max="1024" width="9.140625" style="42"/>
    <col min="1025" max="1025" width="1.28515625" style="42" customWidth="1"/>
    <col min="1026" max="1026" width="44.85546875" style="42" customWidth="1"/>
    <col min="1027" max="1027" width="47.28515625" style="42" customWidth="1"/>
    <col min="1028" max="1028" width="8.140625" style="42" customWidth="1"/>
    <col min="1029" max="1029" width="8.28515625" style="42" customWidth="1"/>
    <col min="1030" max="1030" width="5.42578125" style="42" customWidth="1"/>
    <col min="1031" max="1031" width="8.5703125" style="42" customWidth="1"/>
    <col min="1032" max="1032" width="13.7109375" style="42" customWidth="1"/>
    <col min="1033" max="1033" width="15.7109375" style="42" customWidth="1"/>
    <col min="1034" max="1034" width="14.7109375" style="42" customWidth="1"/>
    <col min="1035" max="1035" width="15" style="42" customWidth="1"/>
    <col min="1036" max="1037" width="14.28515625" style="42" customWidth="1"/>
    <col min="1038" max="1038" width="0" style="42" hidden="1" customWidth="1"/>
    <col min="1039" max="1039" width="18.85546875" style="42" customWidth="1"/>
    <col min="1040" max="1052" width="8" style="42" customWidth="1"/>
    <col min="1053" max="1056" width="9.28515625" style="42" customWidth="1"/>
    <col min="1057" max="1084" width="9.140625" style="42"/>
    <col min="1085" max="1085" width="64" style="42" customWidth="1"/>
    <col min="1086" max="1086" width="97.85546875" style="42" customWidth="1"/>
    <col min="1087" max="1280" width="9.140625" style="42"/>
    <col min="1281" max="1281" width="1.28515625" style="42" customWidth="1"/>
    <col min="1282" max="1282" width="44.85546875" style="42" customWidth="1"/>
    <col min="1283" max="1283" width="47.28515625" style="42" customWidth="1"/>
    <col min="1284" max="1284" width="8.140625" style="42" customWidth="1"/>
    <col min="1285" max="1285" width="8.28515625" style="42" customWidth="1"/>
    <col min="1286" max="1286" width="5.42578125" style="42" customWidth="1"/>
    <col min="1287" max="1287" width="8.5703125" style="42" customWidth="1"/>
    <col min="1288" max="1288" width="13.7109375" style="42" customWidth="1"/>
    <col min="1289" max="1289" width="15.7109375" style="42" customWidth="1"/>
    <col min="1290" max="1290" width="14.7109375" style="42" customWidth="1"/>
    <col min="1291" max="1291" width="15" style="42" customWidth="1"/>
    <col min="1292" max="1293" width="14.28515625" style="42" customWidth="1"/>
    <col min="1294" max="1294" width="0" style="42" hidden="1" customWidth="1"/>
    <col min="1295" max="1295" width="18.85546875" style="42" customWidth="1"/>
    <col min="1296" max="1308" width="8" style="42" customWidth="1"/>
    <col min="1309" max="1312" width="9.28515625" style="42" customWidth="1"/>
    <col min="1313" max="1340" width="9.140625" style="42"/>
    <col min="1341" max="1341" width="64" style="42" customWidth="1"/>
    <col min="1342" max="1342" width="97.85546875" style="42" customWidth="1"/>
    <col min="1343" max="1536" width="9.140625" style="42"/>
    <col min="1537" max="1537" width="1.28515625" style="42" customWidth="1"/>
    <col min="1538" max="1538" width="44.85546875" style="42" customWidth="1"/>
    <col min="1539" max="1539" width="47.28515625" style="42" customWidth="1"/>
    <col min="1540" max="1540" width="8.140625" style="42" customWidth="1"/>
    <col min="1541" max="1541" width="8.28515625" style="42" customWidth="1"/>
    <col min="1542" max="1542" width="5.42578125" style="42" customWidth="1"/>
    <col min="1543" max="1543" width="8.5703125" style="42" customWidth="1"/>
    <col min="1544" max="1544" width="13.7109375" style="42" customWidth="1"/>
    <col min="1545" max="1545" width="15.7109375" style="42" customWidth="1"/>
    <col min="1546" max="1546" width="14.7109375" style="42" customWidth="1"/>
    <col min="1547" max="1547" width="15" style="42" customWidth="1"/>
    <col min="1548" max="1549" width="14.28515625" style="42" customWidth="1"/>
    <col min="1550" max="1550" width="0" style="42" hidden="1" customWidth="1"/>
    <col min="1551" max="1551" width="18.85546875" style="42" customWidth="1"/>
    <col min="1552" max="1564" width="8" style="42" customWidth="1"/>
    <col min="1565" max="1568" width="9.28515625" style="42" customWidth="1"/>
    <col min="1569" max="1596" width="9.140625" style="42"/>
    <col min="1597" max="1597" width="64" style="42" customWidth="1"/>
    <col min="1598" max="1598" width="97.85546875" style="42" customWidth="1"/>
    <col min="1599" max="1792" width="9.140625" style="42"/>
    <col min="1793" max="1793" width="1.28515625" style="42" customWidth="1"/>
    <col min="1794" max="1794" width="44.85546875" style="42" customWidth="1"/>
    <col min="1795" max="1795" width="47.28515625" style="42" customWidth="1"/>
    <col min="1796" max="1796" width="8.140625" style="42" customWidth="1"/>
    <col min="1797" max="1797" width="8.28515625" style="42" customWidth="1"/>
    <col min="1798" max="1798" width="5.42578125" style="42" customWidth="1"/>
    <col min="1799" max="1799" width="8.5703125" style="42" customWidth="1"/>
    <col min="1800" max="1800" width="13.7109375" style="42" customWidth="1"/>
    <col min="1801" max="1801" width="15.7109375" style="42" customWidth="1"/>
    <col min="1802" max="1802" width="14.7109375" style="42" customWidth="1"/>
    <col min="1803" max="1803" width="15" style="42" customWidth="1"/>
    <col min="1804" max="1805" width="14.28515625" style="42" customWidth="1"/>
    <col min="1806" max="1806" width="0" style="42" hidden="1" customWidth="1"/>
    <col min="1807" max="1807" width="18.85546875" style="42" customWidth="1"/>
    <col min="1808" max="1820" width="8" style="42" customWidth="1"/>
    <col min="1821" max="1824" width="9.28515625" style="42" customWidth="1"/>
    <col min="1825" max="1852" width="9.140625" style="42"/>
    <col min="1853" max="1853" width="64" style="42" customWidth="1"/>
    <col min="1854" max="1854" width="97.85546875" style="42" customWidth="1"/>
    <col min="1855" max="2048" width="9.140625" style="42"/>
    <col min="2049" max="2049" width="1.28515625" style="42" customWidth="1"/>
    <col min="2050" max="2050" width="44.85546875" style="42" customWidth="1"/>
    <col min="2051" max="2051" width="47.28515625" style="42" customWidth="1"/>
    <col min="2052" max="2052" width="8.140625" style="42" customWidth="1"/>
    <col min="2053" max="2053" width="8.28515625" style="42" customWidth="1"/>
    <col min="2054" max="2054" width="5.42578125" style="42" customWidth="1"/>
    <col min="2055" max="2055" width="8.5703125" style="42" customWidth="1"/>
    <col min="2056" max="2056" width="13.7109375" style="42" customWidth="1"/>
    <col min="2057" max="2057" width="15.7109375" style="42" customWidth="1"/>
    <col min="2058" max="2058" width="14.7109375" style="42" customWidth="1"/>
    <col min="2059" max="2059" width="15" style="42" customWidth="1"/>
    <col min="2060" max="2061" width="14.28515625" style="42" customWidth="1"/>
    <col min="2062" max="2062" width="0" style="42" hidden="1" customWidth="1"/>
    <col min="2063" max="2063" width="18.85546875" style="42" customWidth="1"/>
    <col min="2064" max="2076" width="8" style="42" customWidth="1"/>
    <col min="2077" max="2080" width="9.28515625" style="42" customWidth="1"/>
    <col min="2081" max="2108" width="9.140625" style="42"/>
    <col min="2109" max="2109" width="64" style="42" customWidth="1"/>
    <col min="2110" max="2110" width="97.85546875" style="42" customWidth="1"/>
    <col min="2111" max="2304" width="9.140625" style="42"/>
    <col min="2305" max="2305" width="1.28515625" style="42" customWidth="1"/>
    <col min="2306" max="2306" width="44.85546875" style="42" customWidth="1"/>
    <col min="2307" max="2307" width="47.28515625" style="42" customWidth="1"/>
    <col min="2308" max="2308" width="8.140625" style="42" customWidth="1"/>
    <col min="2309" max="2309" width="8.28515625" style="42" customWidth="1"/>
    <col min="2310" max="2310" width="5.42578125" style="42" customWidth="1"/>
    <col min="2311" max="2311" width="8.5703125" style="42" customWidth="1"/>
    <col min="2312" max="2312" width="13.7109375" style="42" customWidth="1"/>
    <col min="2313" max="2313" width="15.7109375" style="42" customWidth="1"/>
    <col min="2314" max="2314" width="14.7109375" style="42" customWidth="1"/>
    <col min="2315" max="2315" width="15" style="42" customWidth="1"/>
    <col min="2316" max="2317" width="14.28515625" style="42" customWidth="1"/>
    <col min="2318" max="2318" width="0" style="42" hidden="1" customWidth="1"/>
    <col min="2319" max="2319" width="18.85546875" style="42" customWidth="1"/>
    <col min="2320" max="2332" width="8" style="42" customWidth="1"/>
    <col min="2333" max="2336" width="9.28515625" style="42" customWidth="1"/>
    <col min="2337" max="2364" width="9.140625" style="42"/>
    <col min="2365" max="2365" width="64" style="42" customWidth="1"/>
    <col min="2366" max="2366" width="97.85546875" style="42" customWidth="1"/>
    <col min="2367" max="2560" width="9.140625" style="42"/>
    <col min="2561" max="2561" width="1.28515625" style="42" customWidth="1"/>
    <col min="2562" max="2562" width="44.85546875" style="42" customWidth="1"/>
    <col min="2563" max="2563" width="47.28515625" style="42" customWidth="1"/>
    <col min="2564" max="2564" width="8.140625" style="42" customWidth="1"/>
    <col min="2565" max="2565" width="8.28515625" style="42" customWidth="1"/>
    <col min="2566" max="2566" width="5.42578125" style="42" customWidth="1"/>
    <col min="2567" max="2567" width="8.5703125" style="42" customWidth="1"/>
    <col min="2568" max="2568" width="13.7109375" style="42" customWidth="1"/>
    <col min="2569" max="2569" width="15.7109375" style="42" customWidth="1"/>
    <col min="2570" max="2570" width="14.7109375" style="42" customWidth="1"/>
    <col min="2571" max="2571" width="15" style="42" customWidth="1"/>
    <col min="2572" max="2573" width="14.28515625" style="42" customWidth="1"/>
    <col min="2574" max="2574" width="0" style="42" hidden="1" customWidth="1"/>
    <col min="2575" max="2575" width="18.85546875" style="42" customWidth="1"/>
    <col min="2576" max="2588" width="8" style="42" customWidth="1"/>
    <col min="2589" max="2592" width="9.28515625" style="42" customWidth="1"/>
    <col min="2593" max="2620" width="9.140625" style="42"/>
    <col min="2621" max="2621" width="64" style="42" customWidth="1"/>
    <col min="2622" max="2622" width="97.85546875" style="42" customWidth="1"/>
    <col min="2623" max="2816" width="9.140625" style="42"/>
    <col min="2817" max="2817" width="1.28515625" style="42" customWidth="1"/>
    <col min="2818" max="2818" width="44.85546875" style="42" customWidth="1"/>
    <col min="2819" max="2819" width="47.28515625" style="42" customWidth="1"/>
    <col min="2820" max="2820" width="8.140625" style="42" customWidth="1"/>
    <col min="2821" max="2821" width="8.28515625" style="42" customWidth="1"/>
    <col min="2822" max="2822" width="5.42578125" style="42" customWidth="1"/>
    <col min="2823" max="2823" width="8.5703125" style="42" customWidth="1"/>
    <col min="2824" max="2824" width="13.7109375" style="42" customWidth="1"/>
    <col min="2825" max="2825" width="15.7109375" style="42" customWidth="1"/>
    <col min="2826" max="2826" width="14.7109375" style="42" customWidth="1"/>
    <col min="2827" max="2827" width="15" style="42" customWidth="1"/>
    <col min="2828" max="2829" width="14.28515625" style="42" customWidth="1"/>
    <col min="2830" max="2830" width="0" style="42" hidden="1" customWidth="1"/>
    <col min="2831" max="2831" width="18.85546875" style="42" customWidth="1"/>
    <col min="2832" max="2844" width="8" style="42" customWidth="1"/>
    <col min="2845" max="2848" width="9.28515625" style="42" customWidth="1"/>
    <col min="2849" max="2876" width="9.140625" style="42"/>
    <col min="2877" max="2877" width="64" style="42" customWidth="1"/>
    <col min="2878" max="2878" width="97.85546875" style="42" customWidth="1"/>
    <col min="2879" max="3072" width="9.140625" style="42"/>
    <col min="3073" max="3073" width="1.28515625" style="42" customWidth="1"/>
    <col min="3074" max="3074" width="44.85546875" style="42" customWidth="1"/>
    <col min="3075" max="3075" width="47.28515625" style="42" customWidth="1"/>
    <col min="3076" max="3076" width="8.140625" style="42" customWidth="1"/>
    <col min="3077" max="3077" width="8.28515625" style="42" customWidth="1"/>
    <col min="3078" max="3078" width="5.42578125" style="42" customWidth="1"/>
    <col min="3079" max="3079" width="8.5703125" style="42" customWidth="1"/>
    <col min="3080" max="3080" width="13.7109375" style="42" customWidth="1"/>
    <col min="3081" max="3081" width="15.7109375" style="42" customWidth="1"/>
    <col min="3082" max="3082" width="14.7109375" style="42" customWidth="1"/>
    <col min="3083" max="3083" width="15" style="42" customWidth="1"/>
    <col min="3084" max="3085" width="14.28515625" style="42" customWidth="1"/>
    <col min="3086" max="3086" width="0" style="42" hidden="1" customWidth="1"/>
    <col min="3087" max="3087" width="18.85546875" style="42" customWidth="1"/>
    <col min="3088" max="3100" width="8" style="42" customWidth="1"/>
    <col min="3101" max="3104" width="9.28515625" style="42" customWidth="1"/>
    <col min="3105" max="3132" width="9.140625" style="42"/>
    <col min="3133" max="3133" width="64" style="42" customWidth="1"/>
    <col min="3134" max="3134" width="97.85546875" style="42" customWidth="1"/>
    <col min="3135" max="3328" width="9.140625" style="42"/>
    <col min="3329" max="3329" width="1.28515625" style="42" customWidth="1"/>
    <col min="3330" max="3330" width="44.85546875" style="42" customWidth="1"/>
    <col min="3331" max="3331" width="47.28515625" style="42" customWidth="1"/>
    <col min="3332" max="3332" width="8.140625" style="42" customWidth="1"/>
    <col min="3333" max="3333" width="8.28515625" style="42" customWidth="1"/>
    <col min="3334" max="3334" width="5.42578125" style="42" customWidth="1"/>
    <col min="3335" max="3335" width="8.5703125" style="42" customWidth="1"/>
    <col min="3336" max="3336" width="13.7109375" style="42" customWidth="1"/>
    <col min="3337" max="3337" width="15.7109375" style="42" customWidth="1"/>
    <col min="3338" max="3338" width="14.7109375" style="42" customWidth="1"/>
    <col min="3339" max="3339" width="15" style="42" customWidth="1"/>
    <col min="3340" max="3341" width="14.28515625" style="42" customWidth="1"/>
    <col min="3342" max="3342" width="0" style="42" hidden="1" customWidth="1"/>
    <col min="3343" max="3343" width="18.85546875" style="42" customWidth="1"/>
    <col min="3344" max="3356" width="8" style="42" customWidth="1"/>
    <col min="3357" max="3360" width="9.28515625" style="42" customWidth="1"/>
    <col min="3361" max="3388" width="9.140625" style="42"/>
    <col min="3389" max="3389" width="64" style="42" customWidth="1"/>
    <col min="3390" max="3390" width="97.85546875" style="42" customWidth="1"/>
    <col min="3391" max="3584" width="9.140625" style="42"/>
    <col min="3585" max="3585" width="1.28515625" style="42" customWidth="1"/>
    <col min="3586" max="3586" width="44.85546875" style="42" customWidth="1"/>
    <col min="3587" max="3587" width="47.28515625" style="42" customWidth="1"/>
    <col min="3588" max="3588" width="8.140625" style="42" customWidth="1"/>
    <col min="3589" max="3589" width="8.28515625" style="42" customWidth="1"/>
    <col min="3590" max="3590" width="5.42578125" style="42" customWidth="1"/>
    <col min="3591" max="3591" width="8.5703125" style="42" customWidth="1"/>
    <col min="3592" max="3592" width="13.7109375" style="42" customWidth="1"/>
    <col min="3593" max="3593" width="15.7109375" style="42" customWidth="1"/>
    <col min="3594" max="3594" width="14.7109375" style="42" customWidth="1"/>
    <col min="3595" max="3595" width="15" style="42" customWidth="1"/>
    <col min="3596" max="3597" width="14.28515625" style="42" customWidth="1"/>
    <col min="3598" max="3598" width="0" style="42" hidden="1" customWidth="1"/>
    <col min="3599" max="3599" width="18.85546875" style="42" customWidth="1"/>
    <col min="3600" max="3612" width="8" style="42" customWidth="1"/>
    <col min="3613" max="3616" width="9.28515625" style="42" customWidth="1"/>
    <col min="3617" max="3644" width="9.140625" style="42"/>
    <col min="3645" max="3645" width="64" style="42" customWidth="1"/>
    <col min="3646" max="3646" width="97.85546875" style="42" customWidth="1"/>
    <col min="3647" max="3840" width="9.140625" style="42"/>
    <col min="3841" max="3841" width="1.28515625" style="42" customWidth="1"/>
    <col min="3842" max="3842" width="44.85546875" style="42" customWidth="1"/>
    <col min="3843" max="3843" width="47.28515625" style="42" customWidth="1"/>
    <col min="3844" max="3844" width="8.140625" style="42" customWidth="1"/>
    <col min="3845" max="3845" width="8.28515625" style="42" customWidth="1"/>
    <col min="3846" max="3846" width="5.42578125" style="42" customWidth="1"/>
    <col min="3847" max="3847" width="8.5703125" style="42" customWidth="1"/>
    <col min="3848" max="3848" width="13.7109375" style="42" customWidth="1"/>
    <col min="3849" max="3849" width="15.7109375" style="42" customWidth="1"/>
    <col min="3850" max="3850" width="14.7109375" style="42" customWidth="1"/>
    <col min="3851" max="3851" width="15" style="42" customWidth="1"/>
    <col min="3852" max="3853" width="14.28515625" style="42" customWidth="1"/>
    <col min="3854" max="3854" width="0" style="42" hidden="1" customWidth="1"/>
    <col min="3855" max="3855" width="18.85546875" style="42" customWidth="1"/>
    <col min="3856" max="3868" width="8" style="42" customWidth="1"/>
    <col min="3869" max="3872" width="9.28515625" style="42" customWidth="1"/>
    <col min="3873" max="3900" width="9.140625" style="42"/>
    <col min="3901" max="3901" width="64" style="42" customWidth="1"/>
    <col min="3902" max="3902" width="97.85546875" style="42" customWidth="1"/>
    <col min="3903" max="4096" width="9.140625" style="42"/>
    <col min="4097" max="4097" width="1.28515625" style="42" customWidth="1"/>
    <col min="4098" max="4098" width="44.85546875" style="42" customWidth="1"/>
    <col min="4099" max="4099" width="47.28515625" style="42" customWidth="1"/>
    <col min="4100" max="4100" width="8.140625" style="42" customWidth="1"/>
    <col min="4101" max="4101" width="8.28515625" style="42" customWidth="1"/>
    <col min="4102" max="4102" width="5.42578125" style="42" customWidth="1"/>
    <col min="4103" max="4103" width="8.5703125" style="42" customWidth="1"/>
    <col min="4104" max="4104" width="13.7109375" style="42" customWidth="1"/>
    <col min="4105" max="4105" width="15.7109375" style="42" customWidth="1"/>
    <col min="4106" max="4106" width="14.7109375" style="42" customWidth="1"/>
    <col min="4107" max="4107" width="15" style="42" customWidth="1"/>
    <col min="4108" max="4109" width="14.28515625" style="42" customWidth="1"/>
    <col min="4110" max="4110" width="0" style="42" hidden="1" customWidth="1"/>
    <col min="4111" max="4111" width="18.85546875" style="42" customWidth="1"/>
    <col min="4112" max="4124" width="8" style="42" customWidth="1"/>
    <col min="4125" max="4128" width="9.28515625" style="42" customWidth="1"/>
    <col min="4129" max="4156" width="9.140625" style="42"/>
    <col min="4157" max="4157" width="64" style="42" customWidth="1"/>
    <col min="4158" max="4158" width="97.85546875" style="42" customWidth="1"/>
    <col min="4159" max="4352" width="9.140625" style="42"/>
    <col min="4353" max="4353" width="1.28515625" style="42" customWidth="1"/>
    <col min="4354" max="4354" width="44.85546875" style="42" customWidth="1"/>
    <col min="4355" max="4355" width="47.28515625" style="42" customWidth="1"/>
    <col min="4356" max="4356" width="8.140625" style="42" customWidth="1"/>
    <col min="4357" max="4357" width="8.28515625" style="42" customWidth="1"/>
    <col min="4358" max="4358" width="5.42578125" style="42" customWidth="1"/>
    <col min="4359" max="4359" width="8.5703125" style="42" customWidth="1"/>
    <col min="4360" max="4360" width="13.7109375" style="42" customWidth="1"/>
    <col min="4361" max="4361" width="15.7109375" style="42" customWidth="1"/>
    <col min="4362" max="4362" width="14.7109375" style="42" customWidth="1"/>
    <col min="4363" max="4363" width="15" style="42" customWidth="1"/>
    <col min="4364" max="4365" width="14.28515625" style="42" customWidth="1"/>
    <col min="4366" max="4366" width="0" style="42" hidden="1" customWidth="1"/>
    <col min="4367" max="4367" width="18.85546875" style="42" customWidth="1"/>
    <col min="4368" max="4380" width="8" style="42" customWidth="1"/>
    <col min="4381" max="4384" width="9.28515625" style="42" customWidth="1"/>
    <col min="4385" max="4412" width="9.140625" style="42"/>
    <col min="4413" max="4413" width="64" style="42" customWidth="1"/>
    <col min="4414" max="4414" width="97.85546875" style="42" customWidth="1"/>
    <col min="4415" max="4608" width="9.140625" style="42"/>
    <col min="4609" max="4609" width="1.28515625" style="42" customWidth="1"/>
    <col min="4610" max="4610" width="44.85546875" style="42" customWidth="1"/>
    <col min="4611" max="4611" width="47.28515625" style="42" customWidth="1"/>
    <col min="4612" max="4612" width="8.140625" style="42" customWidth="1"/>
    <col min="4613" max="4613" width="8.28515625" style="42" customWidth="1"/>
    <col min="4614" max="4614" width="5.42578125" style="42" customWidth="1"/>
    <col min="4615" max="4615" width="8.5703125" style="42" customWidth="1"/>
    <col min="4616" max="4616" width="13.7109375" style="42" customWidth="1"/>
    <col min="4617" max="4617" width="15.7109375" style="42" customWidth="1"/>
    <col min="4618" max="4618" width="14.7109375" style="42" customWidth="1"/>
    <col min="4619" max="4619" width="15" style="42" customWidth="1"/>
    <col min="4620" max="4621" width="14.28515625" style="42" customWidth="1"/>
    <col min="4622" max="4622" width="0" style="42" hidden="1" customWidth="1"/>
    <col min="4623" max="4623" width="18.85546875" style="42" customWidth="1"/>
    <col min="4624" max="4636" width="8" style="42" customWidth="1"/>
    <col min="4637" max="4640" width="9.28515625" style="42" customWidth="1"/>
    <col min="4641" max="4668" width="9.140625" style="42"/>
    <col min="4669" max="4669" width="64" style="42" customWidth="1"/>
    <col min="4670" max="4670" width="97.85546875" style="42" customWidth="1"/>
    <col min="4671" max="4864" width="9.140625" style="42"/>
    <col min="4865" max="4865" width="1.28515625" style="42" customWidth="1"/>
    <col min="4866" max="4866" width="44.85546875" style="42" customWidth="1"/>
    <col min="4867" max="4867" width="47.28515625" style="42" customWidth="1"/>
    <col min="4868" max="4868" width="8.140625" style="42" customWidth="1"/>
    <col min="4869" max="4869" width="8.28515625" style="42" customWidth="1"/>
    <col min="4870" max="4870" width="5.42578125" style="42" customWidth="1"/>
    <col min="4871" max="4871" width="8.5703125" style="42" customWidth="1"/>
    <col min="4872" max="4872" width="13.7109375" style="42" customWidth="1"/>
    <col min="4873" max="4873" width="15.7109375" style="42" customWidth="1"/>
    <col min="4874" max="4874" width="14.7109375" style="42" customWidth="1"/>
    <col min="4875" max="4875" width="15" style="42" customWidth="1"/>
    <col min="4876" max="4877" width="14.28515625" style="42" customWidth="1"/>
    <col min="4878" max="4878" width="0" style="42" hidden="1" customWidth="1"/>
    <col min="4879" max="4879" width="18.85546875" style="42" customWidth="1"/>
    <col min="4880" max="4892" width="8" style="42" customWidth="1"/>
    <col min="4893" max="4896" width="9.28515625" style="42" customWidth="1"/>
    <col min="4897" max="4924" width="9.140625" style="42"/>
    <col min="4925" max="4925" width="64" style="42" customWidth="1"/>
    <col min="4926" max="4926" width="97.85546875" style="42" customWidth="1"/>
    <col min="4927" max="5120" width="9.140625" style="42"/>
    <col min="5121" max="5121" width="1.28515625" style="42" customWidth="1"/>
    <col min="5122" max="5122" width="44.85546875" style="42" customWidth="1"/>
    <col min="5123" max="5123" width="47.28515625" style="42" customWidth="1"/>
    <col min="5124" max="5124" width="8.140625" style="42" customWidth="1"/>
    <col min="5125" max="5125" width="8.28515625" style="42" customWidth="1"/>
    <col min="5126" max="5126" width="5.42578125" style="42" customWidth="1"/>
    <col min="5127" max="5127" width="8.5703125" style="42" customWidth="1"/>
    <col min="5128" max="5128" width="13.7109375" style="42" customWidth="1"/>
    <col min="5129" max="5129" width="15.7109375" style="42" customWidth="1"/>
    <col min="5130" max="5130" width="14.7109375" style="42" customWidth="1"/>
    <col min="5131" max="5131" width="15" style="42" customWidth="1"/>
    <col min="5132" max="5133" width="14.28515625" style="42" customWidth="1"/>
    <col min="5134" max="5134" width="0" style="42" hidden="1" customWidth="1"/>
    <col min="5135" max="5135" width="18.85546875" style="42" customWidth="1"/>
    <col min="5136" max="5148" width="8" style="42" customWidth="1"/>
    <col min="5149" max="5152" width="9.28515625" style="42" customWidth="1"/>
    <col min="5153" max="5180" width="9.140625" style="42"/>
    <col min="5181" max="5181" width="64" style="42" customWidth="1"/>
    <col min="5182" max="5182" width="97.85546875" style="42" customWidth="1"/>
    <col min="5183" max="5376" width="9.140625" style="42"/>
    <col min="5377" max="5377" width="1.28515625" style="42" customWidth="1"/>
    <col min="5378" max="5378" width="44.85546875" style="42" customWidth="1"/>
    <col min="5379" max="5379" width="47.28515625" style="42" customWidth="1"/>
    <col min="5380" max="5380" width="8.140625" style="42" customWidth="1"/>
    <col min="5381" max="5381" width="8.28515625" style="42" customWidth="1"/>
    <col min="5382" max="5382" width="5.42578125" style="42" customWidth="1"/>
    <col min="5383" max="5383" width="8.5703125" style="42" customWidth="1"/>
    <col min="5384" max="5384" width="13.7109375" style="42" customWidth="1"/>
    <col min="5385" max="5385" width="15.7109375" style="42" customWidth="1"/>
    <col min="5386" max="5386" width="14.7109375" style="42" customWidth="1"/>
    <col min="5387" max="5387" width="15" style="42" customWidth="1"/>
    <col min="5388" max="5389" width="14.28515625" style="42" customWidth="1"/>
    <col min="5390" max="5390" width="0" style="42" hidden="1" customWidth="1"/>
    <col min="5391" max="5391" width="18.85546875" style="42" customWidth="1"/>
    <col min="5392" max="5404" width="8" style="42" customWidth="1"/>
    <col min="5405" max="5408" width="9.28515625" style="42" customWidth="1"/>
    <col min="5409" max="5436" width="9.140625" style="42"/>
    <col min="5437" max="5437" width="64" style="42" customWidth="1"/>
    <col min="5438" max="5438" width="97.85546875" style="42" customWidth="1"/>
    <col min="5439" max="5632" width="9.140625" style="42"/>
    <col min="5633" max="5633" width="1.28515625" style="42" customWidth="1"/>
    <col min="5634" max="5634" width="44.85546875" style="42" customWidth="1"/>
    <col min="5635" max="5635" width="47.28515625" style="42" customWidth="1"/>
    <col min="5636" max="5636" width="8.140625" style="42" customWidth="1"/>
    <col min="5637" max="5637" width="8.28515625" style="42" customWidth="1"/>
    <col min="5638" max="5638" width="5.42578125" style="42" customWidth="1"/>
    <col min="5639" max="5639" width="8.5703125" style="42" customWidth="1"/>
    <col min="5640" max="5640" width="13.7109375" style="42" customWidth="1"/>
    <col min="5641" max="5641" width="15.7109375" style="42" customWidth="1"/>
    <col min="5642" max="5642" width="14.7109375" style="42" customWidth="1"/>
    <col min="5643" max="5643" width="15" style="42" customWidth="1"/>
    <col min="5644" max="5645" width="14.28515625" style="42" customWidth="1"/>
    <col min="5646" max="5646" width="0" style="42" hidden="1" customWidth="1"/>
    <col min="5647" max="5647" width="18.85546875" style="42" customWidth="1"/>
    <col min="5648" max="5660" width="8" style="42" customWidth="1"/>
    <col min="5661" max="5664" width="9.28515625" style="42" customWidth="1"/>
    <col min="5665" max="5692" width="9.140625" style="42"/>
    <col min="5693" max="5693" width="64" style="42" customWidth="1"/>
    <col min="5694" max="5694" width="97.85546875" style="42" customWidth="1"/>
    <col min="5695" max="5888" width="9.140625" style="42"/>
    <col min="5889" max="5889" width="1.28515625" style="42" customWidth="1"/>
    <col min="5890" max="5890" width="44.85546875" style="42" customWidth="1"/>
    <col min="5891" max="5891" width="47.28515625" style="42" customWidth="1"/>
    <col min="5892" max="5892" width="8.140625" style="42" customWidth="1"/>
    <col min="5893" max="5893" width="8.28515625" style="42" customWidth="1"/>
    <col min="5894" max="5894" width="5.42578125" style="42" customWidth="1"/>
    <col min="5895" max="5895" width="8.5703125" style="42" customWidth="1"/>
    <col min="5896" max="5896" width="13.7109375" style="42" customWidth="1"/>
    <col min="5897" max="5897" width="15.7109375" style="42" customWidth="1"/>
    <col min="5898" max="5898" width="14.7109375" style="42" customWidth="1"/>
    <col min="5899" max="5899" width="15" style="42" customWidth="1"/>
    <col min="5900" max="5901" width="14.28515625" style="42" customWidth="1"/>
    <col min="5902" max="5902" width="0" style="42" hidden="1" customWidth="1"/>
    <col min="5903" max="5903" width="18.85546875" style="42" customWidth="1"/>
    <col min="5904" max="5916" width="8" style="42" customWidth="1"/>
    <col min="5917" max="5920" width="9.28515625" style="42" customWidth="1"/>
    <col min="5921" max="5948" width="9.140625" style="42"/>
    <col min="5949" max="5949" width="64" style="42" customWidth="1"/>
    <col min="5950" max="5950" width="97.85546875" style="42" customWidth="1"/>
    <col min="5951" max="6144" width="9.140625" style="42"/>
    <col min="6145" max="6145" width="1.28515625" style="42" customWidth="1"/>
    <col min="6146" max="6146" width="44.85546875" style="42" customWidth="1"/>
    <col min="6147" max="6147" width="47.28515625" style="42" customWidth="1"/>
    <col min="6148" max="6148" width="8.140625" style="42" customWidth="1"/>
    <col min="6149" max="6149" width="8.28515625" style="42" customWidth="1"/>
    <col min="6150" max="6150" width="5.42578125" style="42" customWidth="1"/>
    <col min="6151" max="6151" width="8.5703125" style="42" customWidth="1"/>
    <col min="6152" max="6152" width="13.7109375" style="42" customWidth="1"/>
    <col min="6153" max="6153" width="15.7109375" style="42" customWidth="1"/>
    <col min="6154" max="6154" width="14.7109375" style="42" customWidth="1"/>
    <col min="6155" max="6155" width="15" style="42" customWidth="1"/>
    <col min="6156" max="6157" width="14.28515625" style="42" customWidth="1"/>
    <col min="6158" max="6158" width="0" style="42" hidden="1" customWidth="1"/>
    <col min="6159" max="6159" width="18.85546875" style="42" customWidth="1"/>
    <col min="6160" max="6172" width="8" style="42" customWidth="1"/>
    <col min="6173" max="6176" width="9.28515625" style="42" customWidth="1"/>
    <col min="6177" max="6204" width="9.140625" style="42"/>
    <col min="6205" max="6205" width="64" style="42" customWidth="1"/>
    <col min="6206" max="6206" width="97.85546875" style="42" customWidth="1"/>
    <col min="6207" max="6400" width="9.140625" style="42"/>
    <col min="6401" max="6401" width="1.28515625" style="42" customWidth="1"/>
    <col min="6402" max="6402" width="44.85546875" style="42" customWidth="1"/>
    <col min="6403" max="6403" width="47.28515625" style="42" customWidth="1"/>
    <col min="6404" max="6404" width="8.140625" style="42" customWidth="1"/>
    <col min="6405" max="6405" width="8.28515625" style="42" customWidth="1"/>
    <col min="6406" max="6406" width="5.42578125" style="42" customWidth="1"/>
    <col min="6407" max="6407" width="8.5703125" style="42" customWidth="1"/>
    <col min="6408" max="6408" width="13.7109375" style="42" customWidth="1"/>
    <col min="6409" max="6409" width="15.7109375" style="42" customWidth="1"/>
    <col min="6410" max="6410" width="14.7109375" style="42" customWidth="1"/>
    <col min="6411" max="6411" width="15" style="42" customWidth="1"/>
    <col min="6412" max="6413" width="14.28515625" style="42" customWidth="1"/>
    <col min="6414" max="6414" width="0" style="42" hidden="1" customWidth="1"/>
    <col min="6415" max="6415" width="18.85546875" style="42" customWidth="1"/>
    <col min="6416" max="6428" width="8" style="42" customWidth="1"/>
    <col min="6429" max="6432" width="9.28515625" style="42" customWidth="1"/>
    <col min="6433" max="6460" width="9.140625" style="42"/>
    <col min="6461" max="6461" width="64" style="42" customWidth="1"/>
    <col min="6462" max="6462" width="97.85546875" style="42" customWidth="1"/>
    <col min="6463" max="6656" width="9.140625" style="42"/>
    <col min="6657" max="6657" width="1.28515625" style="42" customWidth="1"/>
    <col min="6658" max="6658" width="44.85546875" style="42" customWidth="1"/>
    <col min="6659" max="6659" width="47.28515625" style="42" customWidth="1"/>
    <col min="6660" max="6660" width="8.140625" style="42" customWidth="1"/>
    <col min="6661" max="6661" width="8.28515625" style="42" customWidth="1"/>
    <col min="6662" max="6662" width="5.42578125" style="42" customWidth="1"/>
    <col min="6663" max="6663" width="8.5703125" style="42" customWidth="1"/>
    <col min="6664" max="6664" width="13.7109375" style="42" customWidth="1"/>
    <col min="6665" max="6665" width="15.7109375" style="42" customWidth="1"/>
    <col min="6666" max="6666" width="14.7109375" style="42" customWidth="1"/>
    <col min="6667" max="6667" width="15" style="42" customWidth="1"/>
    <col min="6668" max="6669" width="14.28515625" style="42" customWidth="1"/>
    <col min="6670" max="6670" width="0" style="42" hidden="1" customWidth="1"/>
    <col min="6671" max="6671" width="18.85546875" style="42" customWidth="1"/>
    <col min="6672" max="6684" width="8" style="42" customWidth="1"/>
    <col min="6685" max="6688" width="9.28515625" style="42" customWidth="1"/>
    <col min="6689" max="6716" width="9.140625" style="42"/>
    <col min="6717" max="6717" width="64" style="42" customWidth="1"/>
    <col min="6718" max="6718" width="97.85546875" style="42" customWidth="1"/>
    <col min="6719" max="6912" width="9.140625" style="42"/>
    <col min="6913" max="6913" width="1.28515625" style="42" customWidth="1"/>
    <col min="6914" max="6914" width="44.85546875" style="42" customWidth="1"/>
    <col min="6915" max="6915" width="47.28515625" style="42" customWidth="1"/>
    <col min="6916" max="6916" width="8.140625" style="42" customWidth="1"/>
    <col min="6917" max="6917" width="8.28515625" style="42" customWidth="1"/>
    <col min="6918" max="6918" width="5.42578125" style="42" customWidth="1"/>
    <col min="6919" max="6919" width="8.5703125" style="42" customWidth="1"/>
    <col min="6920" max="6920" width="13.7109375" style="42" customWidth="1"/>
    <col min="6921" max="6921" width="15.7109375" style="42" customWidth="1"/>
    <col min="6922" max="6922" width="14.7109375" style="42" customWidth="1"/>
    <col min="6923" max="6923" width="15" style="42" customWidth="1"/>
    <col min="6924" max="6925" width="14.28515625" style="42" customWidth="1"/>
    <col min="6926" max="6926" width="0" style="42" hidden="1" customWidth="1"/>
    <col min="6927" max="6927" width="18.85546875" style="42" customWidth="1"/>
    <col min="6928" max="6940" width="8" style="42" customWidth="1"/>
    <col min="6941" max="6944" width="9.28515625" style="42" customWidth="1"/>
    <col min="6945" max="6972" width="9.140625" style="42"/>
    <col min="6973" max="6973" width="64" style="42" customWidth="1"/>
    <col min="6974" max="6974" width="97.85546875" style="42" customWidth="1"/>
    <col min="6975" max="7168" width="9.140625" style="42"/>
    <col min="7169" max="7169" width="1.28515625" style="42" customWidth="1"/>
    <col min="7170" max="7170" width="44.85546875" style="42" customWidth="1"/>
    <col min="7171" max="7171" width="47.28515625" style="42" customWidth="1"/>
    <col min="7172" max="7172" width="8.140625" style="42" customWidth="1"/>
    <col min="7173" max="7173" width="8.28515625" style="42" customWidth="1"/>
    <col min="7174" max="7174" width="5.42578125" style="42" customWidth="1"/>
    <col min="7175" max="7175" width="8.5703125" style="42" customWidth="1"/>
    <col min="7176" max="7176" width="13.7109375" style="42" customWidth="1"/>
    <col min="7177" max="7177" width="15.7109375" style="42" customWidth="1"/>
    <col min="7178" max="7178" width="14.7109375" style="42" customWidth="1"/>
    <col min="7179" max="7179" width="15" style="42" customWidth="1"/>
    <col min="7180" max="7181" width="14.28515625" style="42" customWidth="1"/>
    <col min="7182" max="7182" width="0" style="42" hidden="1" customWidth="1"/>
    <col min="7183" max="7183" width="18.85546875" style="42" customWidth="1"/>
    <col min="7184" max="7196" width="8" style="42" customWidth="1"/>
    <col min="7197" max="7200" width="9.28515625" style="42" customWidth="1"/>
    <col min="7201" max="7228" width="9.140625" style="42"/>
    <col min="7229" max="7229" width="64" style="42" customWidth="1"/>
    <col min="7230" max="7230" width="97.85546875" style="42" customWidth="1"/>
    <col min="7231" max="7424" width="9.140625" style="42"/>
    <col min="7425" max="7425" width="1.28515625" style="42" customWidth="1"/>
    <col min="7426" max="7426" width="44.85546875" style="42" customWidth="1"/>
    <col min="7427" max="7427" width="47.28515625" style="42" customWidth="1"/>
    <col min="7428" max="7428" width="8.140625" style="42" customWidth="1"/>
    <col min="7429" max="7429" width="8.28515625" style="42" customWidth="1"/>
    <col min="7430" max="7430" width="5.42578125" style="42" customWidth="1"/>
    <col min="7431" max="7431" width="8.5703125" style="42" customWidth="1"/>
    <col min="7432" max="7432" width="13.7109375" style="42" customWidth="1"/>
    <col min="7433" max="7433" width="15.7109375" style="42" customWidth="1"/>
    <col min="7434" max="7434" width="14.7109375" style="42" customWidth="1"/>
    <col min="7435" max="7435" width="15" style="42" customWidth="1"/>
    <col min="7436" max="7437" width="14.28515625" style="42" customWidth="1"/>
    <col min="7438" max="7438" width="0" style="42" hidden="1" customWidth="1"/>
    <col min="7439" max="7439" width="18.85546875" style="42" customWidth="1"/>
    <col min="7440" max="7452" width="8" style="42" customWidth="1"/>
    <col min="7453" max="7456" width="9.28515625" style="42" customWidth="1"/>
    <col min="7457" max="7484" width="9.140625" style="42"/>
    <col min="7485" max="7485" width="64" style="42" customWidth="1"/>
    <col min="7486" max="7486" width="97.85546875" style="42" customWidth="1"/>
    <col min="7487" max="7680" width="9.140625" style="42"/>
    <col min="7681" max="7681" width="1.28515625" style="42" customWidth="1"/>
    <col min="7682" max="7682" width="44.85546875" style="42" customWidth="1"/>
    <col min="7683" max="7683" width="47.28515625" style="42" customWidth="1"/>
    <col min="7684" max="7684" width="8.140625" style="42" customWidth="1"/>
    <col min="7685" max="7685" width="8.28515625" style="42" customWidth="1"/>
    <col min="7686" max="7686" width="5.42578125" style="42" customWidth="1"/>
    <col min="7687" max="7687" width="8.5703125" style="42" customWidth="1"/>
    <col min="7688" max="7688" width="13.7109375" style="42" customWidth="1"/>
    <col min="7689" max="7689" width="15.7109375" style="42" customWidth="1"/>
    <col min="7690" max="7690" width="14.7109375" style="42" customWidth="1"/>
    <col min="7691" max="7691" width="15" style="42" customWidth="1"/>
    <col min="7692" max="7693" width="14.28515625" style="42" customWidth="1"/>
    <col min="7694" max="7694" width="0" style="42" hidden="1" customWidth="1"/>
    <col min="7695" max="7695" width="18.85546875" style="42" customWidth="1"/>
    <col min="7696" max="7708" width="8" style="42" customWidth="1"/>
    <col min="7709" max="7712" width="9.28515625" style="42" customWidth="1"/>
    <col min="7713" max="7740" width="9.140625" style="42"/>
    <col min="7741" max="7741" width="64" style="42" customWidth="1"/>
    <col min="7742" max="7742" width="97.85546875" style="42" customWidth="1"/>
    <col min="7743" max="7936" width="9.140625" style="42"/>
    <col min="7937" max="7937" width="1.28515625" style="42" customWidth="1"/>
    <col min="7938" max="7938" width="44.85546875" style="42" customWidth="1"/>
    <col min="7939" max="7939" width="47.28515625" style="42" customWidth="1"/>
    <col min="7940" max="7940" width="8.140625" style="42" customWidth="1"/>
    <col min="7941" max="7941" width="8.28515625" style="42" customWidth="1"/>
    <col min="7942" max="7942" width="5.42578125" style="42" customWidth="1"/>
    <col min="7943" max="7943" width="8.5703125" style="42" customWidth="1"/>
    <col min="7944" max="7944" width="13.7109375" style="42" customWidth="1"/>
    <col min="7945" max="7945" width="15.7109375" style="42" customWidth="1"/>
    <col min="7946" max="7946" width="14.7109375" style="42" customWidth="1"/>
    <col min="7947" max="7947" width="15" style="42" customWidth="1"/>
    <col min="7948" max="7949" width="14.28515625" style="42" customWidth="1"/>
    <col min="7950" max="7950" width="0" style="42" hidden="1" customWidth="1"/>
    <col min="7951" max="7951" width="18.85546875" style="42" customWidth="1"/>
    <col min="7952" max="7964" width="8" style="42" customWidth="1"/>
    <col min="7965" max="7968" width="9.28515625" style="42" customWidth="1"/>
    <col min="7969" max="7996" width="9.140625" style="42"/>
    <col min="7997" max="7997" width="64" style="42" customWidth="1"/>
    <col min="7998" max="7998" width="97.85546875" style="42" customWidth="1"/>
    <col min="7999" max="8192" width="9.140625" style="42"/>
    <col min="8193" max="8193" width="1.28515625" style="42" customWidth="1"/>
    <col min="8194" max="8194" width="44.85546875" style="42" customWidth="1"/>
    <col min="8195" max="8195" width="47.28515625" style="42" customWidth="1"/>
    <col min="8196" max="8196" width="8.140625" style="42" customWidth="1"/>
    <col min="8197" max="8197" width="8.28515625" style="42" customWidth="1"/>
    <col min="8198" max="8198" width="5.42578125" style="42" customWidth="1"/>
    <col min="8199" max="8199" width="8.5703125" style="42" customWidth="1"/>
    <col min="8200" max="8200" width="13.7109375" style="42" customWidth="1"/>
    <col min="8201" max="8201" width="15.7109375" style="42" customWidth="1"/>
    <col min="8202" max="8202" width="14.7109375" style="42" customWidth="1"/>
    <col min="8203" max="8203" width="15" style="42" customWidth="1"/>
    <col min="8204" max="8205" width="14.28515625" style="42" customWidth="1"/>
    <col min="8206" max="8206" width="0" style="42" hidden="1" customWidth="1"/>
    <col min="8207" max="8207" width="18.85546875" style="42" customWidth="1"/>
    <col min="8208" max="8220" width="8" style="42" customWidth="1"/>
    <col min="8221" max="8224" width="9.28515625" style="42" customWidth="1"/>
    <col min="8225" max="8252" width="9.140625" style="42"/>
    <col min="8253" max="8253" width="64" style="42" customWidth="1"/>
    <col min="8254" max="8254" width="97.85546875" style="42" customWidth="1"/>
    <col min="8255" max="8448" width="9.140625" style="42"/>
    <col min="8449" max="8449" width="1.28515625" style="42" customWidth="1"/>
    <col min="8450" max="8450" width="44.85546875" style="42" customWidth="1"/>
    <col min="8451" max="8451" width="47.28515625" style="42" customWidth="1"/>
    <col min="8452" max="8452" width="8.140625" style="42" customWidth="1"/>
    <col min="8453" max="8453" width="8.28515625" style="42" customWidth="1"/>
    <col min="8454" max="8454" width="5.42578125" style="42" customWidth="1"/>
    <col min="8455" max="8455" width="8.5703125" style="42" customWidth="1"/>
    <col min="8456" max="8456" width="13.7109375" style="42" customWidth="1"/>
    <col min="8457" max="8457" width="15.7109375" style="42" customWidth="1"/>
    <col min="8458" max="8458" width="14.7109375" style="42" customWidth="1"/>
    <col min="8459" max="8459" width="15" style="42" customWidth="1"/>
    <col min="8460" max="8461" width="14.28515625" style="42" customWidth="1"/>
    <col min="8462" max="8462" width="0" style="42" hidden="1" customWidth="1"/>
    <col min="8463" max="8463" width="18.85546875" style="42" customWidth="1"/>
    <col min="8464" max="8476" width="8" style="42" customWidth="1"/>
    <col min="8477" max="8480" width="9.28515625" style="42" customWidth="1"/>
    <col min="8481" max="8508" width="9.140625" style="42"/>
    <col min="8509" max="8509" width="64" style="42" customWidth="1"/>
    <col min="8510" max="8510" width="97.85546875" style="42" customWidth="1"/>
    <col min="8511" max="8704" width="9.140625" style="42"/>
    <col min="8705" max="8705" width="1.28515625" style="42" customWidth="1"/>
    <col min="8706" max="8706" width="44.85546875" style="42" customWidth="1"/>
    <col min="8707" max="8707" width="47.28515625" style="42" customWidth="1"/>
    <col min="8708" max="8708" width="8.140625" style="42" customWidth="1"/>
    <col min="8709" max="8709" width="8.28515625" style="42" customWidth="1"/>
    <col min="8710" max="8710" width="5.42578125" style="42" customWidth="1"/>
    <col min="8711" max="8711" width="8.5703125" style="42" customWidth="1"/>
    <col min="8712" max="8712" width="13.7109375" style="42" customWidth="1"/>
    <col min="8713" max="8713" width="15.7109375" style="42" customWidth="1"/>
    <col min="8714" max="8714" width="14.7109375" style="42" customWidth="1"/>
    <col min="8715" max="8715" width="15" style="42" customWidth="1"/>
    <col min="8716" max="8717" width="14.28515625" style="42" customWidth="1"/>
    <col min="8718" max="8718" width="0" style="42" hidden="1" customWidth="1"/>
    <col min="8719" max="8719" width="18.85546875" style="42" customWidth="1"/>
    <col min="8720" max="8732" width="8" style="42" customWidth="1"/>
    <col min="8733" max="8736" width="9.28515625" style="42" customWidth="1"/>
    <col min="8737" max="8764" width="9.140625" style="42"/>
    <col min="8765" max="8765" width="64" style="42" customWidth="1"/>
    <col min="8766" max="8766" width="97.85546875" style="42" customWidth="1"/>
    <col min="8767" max="8960" width="9.140625" style="42"/>
    <col min="8961" max="8961" width="1.28515625" style="42" customWidth="1"/>
    <col min="8962" max="8962" width="44.85546875" style="42" customWidth="1"/>
    <col min="8963" max="8963" width="47.28515625" style="42" customWidth="1"/>
    <col min="8964" max="8964" width="8.140625" style="42" customWidth="1"/>
    <col min="8965" max="8965" width="8.28515625" style="42" customWidth="1"/>
    <col min="8966" max="8966" width="5.42578125" style="42" customWidth="1"/>
    <col min="8967" max="8967" width="8.5703125" style="42" customWidth="1"/>
    <col min="8968" max="8968" width="13.7109375" style="42" customWidth="1"/>
    <col min="8969" max="8969" width="15.7109375" style="42" customWidth="1"/>
    <col min="8970" max="8970" width="14.7109375" style="42" customWidth="1"/>
    <col min="8971" max="8971" width="15" style="42" customWidth="1"/>
    <col min="8972" max="8973" width="14.28515625" style="42" customWidth="1"/>
    <col min="8974" max="8974" width="0" style="42" hidden="1" customWidth="1"/>
    <col min="8975" max="8975" width="18.85546875" style="42" customWidth="1"/>
    <col min="8976" max="8988" width="8" style="42" customWidth="1"/>
    <col min="8989" max="8992" width="9.28515625" style="42" customWidth="1"/>
    <col min="8993" max="9020" width="9.140625" style="42"/>
    <col min="9021" max="9021" width="64" style="42" customWidth="1"/>
    <col min="9022" max="9022" width="97.85546875" style="42" customWidth="1"/>
    <col min="9023" max="9216" width="9.140625" style="42"/>
    <col min="9217" max="9217" width="1.28515625" style="42" customWidth="1"/>
    <col min="9218" max="9218" width="44.85546875" style="42" customWidth="1"/>
    <col min="9219" max="9219" width="47.28515625" style="42" customWidth="1"/>
    <col min="9220" max="9220" width="8.140625" style="42" customWidth="1"/>
    <col min="9221" max="9221" width="8.28515625" style="42" customWidth="1"/>
    <col min="9222" max="9222" width="5.42578125" style="42" customWidth="1"/>
    <col min="9223" max="9223" width="8.5703125" style="42" customWidth="1"/>
    <col min="9224" max="9224" width="13.7109375" style="42" customWidth="1"/>
    <col min="9225" max="9225" width="15.7109375" style="42" customWidth="1"/>
    <col min="9226" max="9226" width="14.7109375" style="42" customWidth="1"/>
    <col min="9227" max="9227" width="15" style="42" customWidth="1"/>
    <col min="9228" max="9229" width="14.28515625" style="42" customWidth="1"/>
    <col min="9230" max="9230" width="0" style="42" hidden="1" customWidth="1"/>
    <col min="9231" max="9231" width="18.85546875" style="42" customWidth="1"/>
    <col min="9232" max="9244" width="8" style="42" customWidth="1"/>
    <col min="9245" max="9248" width="9.28515625" style="42" customWidth="1"/>
    <col min="9249" max="9276" width="9.140625" style="42"/>
    <col min="9277" max="9277" width="64" style="42" customWidth="1"/>
    <col min="9278" max="9278" width="97.85546875" style="42" customWidth="1"/>
    <col min="9279" max="9472" width="9.140625" style="42"/>
    <col min="9473" max="9473" width="1.28515625" style="42" customWidth="1"/>
    <col min="9474" max="9474" width="44.85546875" style="42" customWidth="1"/>
    <col min="9475" max="9475" width="47.28515625" style="42" customWidth="1"/>
    <col min="9476" max="9476" width="8.140625" style="42" customWidth="1"/>
    <col min="9477" max="9477" width="8.28515625" style="42" customWidth="1"/>
    <col min="9478" max="9478" width="5.42578125" style="42" customWidth="1"/>
    <col min="9479" max="9479" width="8.5703125" style="42" customWidth="1"/>
    <col min="9480" max="9480" width="13.7109375" style="42" customWidth="1"/>
    <col min="9481" max="9481" width="15.7109375" style="42" customWidth="1"/>
    <col min="9482" max="9482" width="14.7109375" style="42" customWidth="1"/>
    <col min="9483" max="9483" width="15" style="42" customWidth="1"/>
    <col min="9484" max="9485" width="14.28515625" style="42" customWidth="1"/>
    <col min="9486" max="9486" width="0" style="42" hidden="1" customWidth="1"/>
    <col min="9487" max="9487" width="18.85546875" style="42" customWidth="1"/>
    <col min="9488" max="9500" width="8" style="42" customWidth="1"/>
    <col min="9501" max="9504" width="9.28515625" style="42" customWidth="1"/>
    <col min="9505" max="9532" width="9.140625" style="42"/>
    <col min="9533" max="9533" width="64" style="42" customWidth="1"/>
    <col min="9534" max="9534" width="97.85546875" style="42" customWidth="1"/>
    <col min="9535" max="9728" width="9.140625" style="42"/>
    <col min="9729" max="9729" width="1.28515625" style="42" customWidth="1"/>
    <col min="9730" max="9730" width="44.85546875" style="42" customWidth="1"/>
    <col min="9731" max="9731" width="47.28515625" style="42" customWidth="1"/>
    <col min="9732" max="9732" width="8.140625" style="42" customWidth="1"/>
    <col min="9733" max="9733" width="8.28515625" style="42" customWidth="1"/>
    <col min="9734" max="9734" width="5.42578125" style="42" customWidth="1"/>
    <col min="9735" max="9735" width="8.5703125" style="42" customWidth="1"/>
    <col min="9736" max="9736" width="13.7109375" style="42" customWidth="1"/>
    <col min="9737" max="9737" width="15.7109375" style="42" customWidth="1"/>
    <col min="9738" max="9738" width="14.7109375" style="42" customWidth="1"/>
    <col min="9739" max="9739" width="15" style="42" customWidth="1"/>
    <col min="9740" max="9741" width="14.28515625" style="42" customWidth="1"/>
    <col min="9742" max="9742" width="0" style="42" hidden="1" customWidth="1"/>
    <col min="9743" max="9743" width="18.85546875" style="42" customWidth="1"/>
    <col min="9744" max="9756" width="8" style="42" customWidth="1"/>
    <col min="9757" max="9760" width="9.28515625" style="42" customWidth="1"/>
    <col min="9761" max="9788" width="9.140625" style="42"/>
    <col min="9789" max="9789" width="64" style="42" customWidth="1"/>
    <col min="9790" max="9790" width="97.85546875" style="42" customWidth="1"/>
    <col min="9791" max="9984" width="9.140625" style="42"/>
    <col min="9985" max="9985" width="1.28515625" style="42" customWidth="1"/>
    <col min="9986" max="9986" width="44.85546875" style="42" customWidth="1"/>
    <col min="9987" max="9987" width="47.28515625" style="42" customWidth="1"/>
    <col min="9988" max="9988" width="8.140625" style="42" customWidth="1"/>
    <col min="9989" max="9989" width="8.28515625" style="42" customWidth="1"/>
    <col min="9990" max="9990" width="5.42578125" style="42" customWidth="1"/>
    <col min="9991" max="9991" width="8.5703125" style="42" customWidth="1"/>
    <col min="9992" max="9992" width="13.7109375" style="42" customWidth="1"/>
    <col min="9993" max="9993" width="15.7109375" style="42" customWidth="1"/>
    <col min="9994" max="9994" width="14.7109375" style="42" customWidth="1"/>
    <col min="9995" max="9995" width="15" style="42" customWidth="1"/>
    <col min="9996" max="9997" width="14.28515625" style="42" customWidth="1"/>
    <col min="9998" max="9998" width="0" style="42" hidden="1" customWidth="1"/>
    <col min="9999" max="9999" width="18.85546875" style="42" customWidth="1"/>
    <col min="10000" max="10012" width="8" style="42" customWidth="1"/>
    <col min="10013" max="10016" width="9.28515625" style="42" customWidth="1"/>
    <col min="10017" max="10044" width="9.140625" style="42"/>
    <col min="10045" max="10045" width="64" style="42" customWidth="1"/>
    <col min="10046" max="10046" width="97.85546875" style="42" customWidth="1"/>
    <col min="10047" max="10240" width="9.140625" style="42"/>
    <col min="10241" max="10241" width="1.28515625" style="42" customWidth="1"/>
    <col min="10242" max="10242" width="44.85546875" style="42" customWidth="1"/>
    <col min="10243" max="10243" width="47.28515625" style="42" customWidth="1"/>
    <col min="10244" max="10244" width="8.140625" style="42" customWidth="1"/>
    <col min="10245" max="10245" width="8.28515625" style="42" customWidth="1"/>
    <col min="10246" max="10246" width="5.42578125" style="42" customWidth="1"/>
    <col min="10247" max="10247" width="8.5703125" style="42" customWidth="1"/>
    <col min="10248" max="10248" width="13.7109375" style="42" customWidth="1"/>
    <col min="10249" max="10249" width="15.7109375" style="42" customWidth="1"/>
    <col min="10250" max="10250" width="14.7109375" style="42" customWidth="1"/>
    <col min="10251" max="10251" width="15" style="42" customWidth="1"/>
    <col min="10252" max="10253" width="14.28515625" style="42" customWidth="1"/>
    <col min="10254" max="10254" width="0" style="42" hidden="1" customWidth="1"/>
    <col min="10255" max="10255" width="18.85546875" style="42" customWidth="1"/>
    <col min="10256" max="10268" width="8" style="42" customWidth="1"/>
    <col min="10269" max="10272" width="9.28515625" style="42" customWidth="1"/>
    <col min="10273" max="10300" width="9.140625" style="42"/>
    <col min="10301" max="10301" width="64" style="42" customWidth="1"/>
    <col min="10302" max="10302" width="97.85546875" style="42" customWidth="1"/>
    <col min="10303" max="10496" width="9.140625" style="42"/>
    <col min="10497" max="10497" width="1.28515625" style="42" customWidth="1"/>
    <col min="10498" max="10498" width="44.85546875" style="42" customWidth="1"/>
    <col min="10499" max="10499" width="47.28515625" style="42" customWidth="1"/>
    <col min="10500" max="10500" width="8.140625" style="42" customWidth="1"/>
    <col min="10501" max="10501" width="8.28515625" style="42" customWidth="1"/>
    <col min="10502" max="10502" width="5.42578125" style="42" customWidth="1"/>
    <col min="10503" max="10503" width="8.5703125" style="42" customWidth="1"/>
    <col min="10504" max="10504" width="13.7109375" style="42" customWidth="1"/>
    <col min="10505" max="10505" width="15.7109375" style="42" customWidth="1"/>
    <col min="10506" max="10506" width="14.7109375" style="42" customWidth="1"/>
    <col min="10507" max="10507" width="15" style="42" customWidth="1"/>
    <col min="10508" max="10509" width="14.28515625" style="42" customWidth="1"/>
    <col min="10510" max="10510" width="0" style="42" hidden="1" customWidth="1"/>
    <col min="10511" max="10511" width="18.85546875" style="42" customWidth="1"/>
    <col min="10512" max="10524" width="8" style="42" customWidth="1"/>
    <col min="10525" max="10528" width="9.28515625" style="42" customWidth="1"/>
    <col min="10529" max="10556" width="9.140625" style="42"/>
    <col min="10557" max="10557" width="64" style="42" customWidth="1"/>
    <col min="10558" max="10558" width="97.85546875" style="42" customWidth="1"/>
    <col min="10559" max="10752" width="9.140625" style="42"/>
    <col min="10753" max="10753" width="1.28515625" style="42" customWidth="1"/>
    <col min="10754" max="10754" width="44.85546875" style="42" customWidth="1"/>
    <col min="10755" max="10755" width="47.28515625" style="42" customWidth="1"/>
    <col min="10756" max="10756" width="8.140625" style="42" customWidth="1"/>
    <col min="10757" max="10757" width="8.28515625" style="42" customWidth="1"/>
    <col min="10758" max="10758" width="5.42578125" style="42" customWidth="1"/>
    <col min="10759" max="10759" width="8.5703125" style="42" customWidth="1"/>
    <col min="10760" max="10760" width="13.7109375" style="42" customWidth="1"/>
    <col min="10761" max="10761" width="15.7109375" style="42" customWidth="1"/>
    <col min="10762" max="10762" width="14.7109375" style="42" customWidth="1"/>
    <col min="10763" max="10763" width="15" style="42" customWidth="1"/>
    <col min="10764" max="10765" width="14.28515625" style="42" customWidth="1"/>
    <col min="10766" max="10766" width="0" style="42" hidden="1" customWidth="1"/>
    <col min="10767" max="10767" width="18.85546875" style="42" customWidth="1"/>
    <col min="10768" max="10780" width="8" style="42" customWidth="1"/>
    <col min="10781" max="10784" width="9.28515625" style="42" customWidth="1"/>
    <col min="10785" max="10812" width="9.140625" style="42"/>
    <col min="10813" max="10813" width="64" style="42" customWidth="1"/>
    <col min="10814" max="10814" width="97.85546875" style="42" customWidth="1"/>
    <col min="10815" max="11008" width="9.140625" style="42"/>
    <col min="11009" max="11009" width="1.28515625" style="42" customWidth="1"/>
    <col min="11010" max="11010" width="44.85546875" style="42" customWidth="1"/>
    <col min="11011" max="11011" width="47.28515625" style="42" customWidth="1"/>
    <col min="11012" max="11012" width="8.140625" style="42" customWidth="1"/>
    <col min="11013" max="11013" width="8.28515625" style="42" customWidth="1"/>
    <col min="11014" max="11014" width="5.42578125" style="42" customWidth="1"/>
    <col min="11015" max="11015" width="8.5703125" style="42" customWidth="1"/>
    <col min="11016" max="11016" width="13.7109375" style="42" customWidth="1"/>
    <col min="11017" max="11017" width="15.7109375" style="42" customWidth="1"/>
    <col min="11018" max="11018" width="14.7109375" style="42" customWidth="1"/>
    <col min="11019" max="11019" width="15" style="42" customWidth="1"/>
    <col min="11020" max="11021" width="14.28515625" style="42" customWidth="1"/>
    <col min="11022" max="11022" width="0" style="42" hidden="1" customWidth="1"/>
    <col min="11023" max="11023" width="18.85546875" style="42" customWidth="1"/>
    <col min="11024" max="11036" width="8" style="42" customWidth="1"/>
    <col min="11037" max="11040" width="9.28515625" style="42" customWidth="1"/>
    <col min="11041" max="11068" width="9.140625" style="42"/>
    <col min="11069" max="11069" width="64" style="42" customWidth="1"/>
    <col min="11070" max="11070" width="97.85546875" style="42" customWidth="1"/>
    <col min="11071" max="11264" width="9.140625" style="42"/>
    <col min="11265" max="11265" width="1.28515625" style="42" customWidth="1"/>
    <col min="11266" max="11266" width="44.85546875" style="42" customWidth="1"/>
    <col min="11267" max="11267" width="47.28515625" style="42" customWidth="1"/>
    <col min="11268" max="11268" width="8.140625" style="42" customWidth="1"/>
    <col min="11269" max="11269" width="8.28515625" style="42" customWidth="1"/>
    <col min="11270" max="11270" width="5.42578125" style="42" customWidth="1"/>
    <col min="11271" max="11271" width="8.5703125" style="42" customWidth="1"/>
    <col min="11272" max="11272" width="13.7109375" style="42" customWidth="1"/>
    <col min="11273" max="11273" width="15.7109375" style="42" customWidth="1"/>
    <col min="11274" max="11274" width="14.7109375" style="42" customWidth="1"/>
    <col min="11275" max="11275" width="15" style="42" customWidth="1"/>
    <col min="11276" max="11277" width="14.28515625" style="42" customWidth="1"/>
    <col min="11278" max="11278" width="0" style="42" hidden="1" customWidth="1"/>
    <col min="11279" max="11279" width="18.85546875" style="42" customWidth="1"/>
    <col min="11280" max="11292" width="8" style="42" customWidth="1"/>
    <col min="11293" max="11296" width="9.28515625" style="42" customWidth="1"/>
    <col min="11297" max="11324" width="9.140625" style="42"/>
    <col min="11325" max="11325" width="64" style="42" customWidth="1"/>
    <col min="11326" max="11326" width="97.85546875" style="42" customWidth="1"/>
    <col min="11327" max="11520" width="9.140625" style="42"/>
    <col min="11521" max="11521" width="1.28515625" style="42" customWidth="1"/>
    <col min="11522" max="11522" width="44.85546875" style="42" customWidth="1"/>
    <col min="11523" max="11523" width="47.28515625" style="42" customWidth="1"/>
    <col min="11524" max="11524" width="8.140625" style="42" customWidth="1"/>
    <col min="11525" max="11525" width="8.28515625" style="42" customWidth="1"/>
    <col min="11526" max="11526" width="5.42578125" style="42" customWidth="1"/>
    <col min="11527" max="11527" width="8.5703125" style="42" customWidth="1"/>
    <col min="11528" max="11528" width="13.7109375" style="42" customWidth="1"/>
    <col min="11529" max="11529" width="15.7109375" style="42" customWidth="1"/>
    <col min="11530" max="11530" width="14.7109375" style="42" customWidth="1"/>
    <col min="11531" max="11531" width="15" style="42" customWidth="1"/>
    <col min="11532" max="11533" width="14.28515625" style="42" customWidth="1"/>
    <col min="11534" max="11534" width="0" style="42" hidden="1" customWidth="1"/>
    <col min="11535" max="11535" width="18.85546875" style="42" customWidth="1"/>
    <col min="11536" max="11548" width="8" style="42" customWidth="1"/>
    <col min="11549" max="11552" width="9.28515625" style="42" customWidth="1"/>
    <col min="11553" max="11580" width="9.140625" style="42"/>
    <col min="11581" max="11581" width="64" style="42" customWidth="1"/>
    <col min="11582" max="11582" width="97.85546875" style="42" customWidth="1"/>
    <col min="11583" max="11776" width="9.140625" style="42"/>
    <col min="11777" max="11777" width="1.28515625" style="42" customWidth="1"/>
    <col min="11778" max="11778" width="44.85546875" style="42" customWidth="1"/>
    <col min="11779" max="11779" width="47.28515625" style="42" customWidth="1"/>
    <col min="11780" max="11780" width="8.140625" style="42" customWidth="1"/>
    <col min="11781" max="11781" width="8.28515625" style="42" customWidth="1"/>
    <col min="11782" max="11782" width="5.42578125" style="42" customWidth="1"/>
    <col min="11783" max="11783" width="8.5703125" style="42" customWidth="1"/>
    <col min="11784" max="11784" width="13.7109375" style="42" customWidth="1"/>
    <col min="11785" max="11785" width="15.7109375" style="42" customWidth="1"/>
    <col min="11786" max="11786" width="14.7109375" style="42" customWidth="1"/>
    <col min="11787" max="11787" width="15" style="42" customWidth="1"/>
    <col min="11788" max="11789" width="14.28515625" style="42" customWidth="1"/>
    <col min="11790" max="11790" width="0" style="42" hidden="1" customWidth="1"/>
    <col min="11791" max="11791" width="18.85546875" style="42" customWidth="1"/>
    <col min="11792" max="11804" width="8" style="42" customWidth="1"/>
    <col min="11805" max="11808" width="9.28515625" style="42" customWidth="1"/>
    <col min="11809" max="11836" width="9.140625" style="42"/>
    <col min="11837" max="11837" width="64" style="42" customWidth="1"/>
    <col min="11838" max="11838" width="97.85546875" style="42" customWidth="1"/>
    <col min="11839" max="12032" width="9.140625" style="42"/>
    <col min="12033" max="12033" width="1.28515625" style="42" customWidth="1"/>
    <col min="12034" max="12034" width="44.85546875" style="42" customWidth="1"/>
    <col min="12035" max="12035" width="47.28515625" style="42" customWidth="1"/>
    <col min="12036" max="12036" width="8.140625" style="42" customWidth="1"/>
    <col min="12037" max="12037" width="8.28515625" style="42" customWidth="1"/>
    <col min="12038" max="12038" width="5.42578125" style="42" customWidth="1"/>
    <col min="12039" max="12039" width="8.5703125" style="42" customWidth="1"/>
    <col min="12040" max="12040" width="13.7109375" style="42" customWidth="1"/>
    <col min="12041" max="12041" width="15.7109375" style="42" customWidth="1"/>
    <col min="12042" max="12042" width="14.7109375" style="42" customWidth="1"/>
    <col min="12043" max="12043" width="15" style="42" customWidth="1"/>
    <col min="12044" max="12045" width="14.28515625" style="42" customWidth="1"/>
    <col min="12046" max="12046" width="0" style="42" hidden="1" customWidth="1"/>
    <col min="12047" max="12047" width="18.85546875" style="42" customWidth="1"/>
    <col min="12048" max="12060" width="8" style="42" customWidth="1"/>
    <col min="12061" max="12064" width="9.28515625" style="42" customWidth="1"/>
    <col min="12065" max="12092" width="9.140625" style="42"/>
    <col min="12093" max="12093" width="64" style="42" customWidth="1"/>
    <col min="12094" max="12094" width="97.85546875" style="42" customWidth="1"/>
    <col min="12095" max="12288" width="9.140625" style="42"/>
    <col min="12289" max="12289" width="1.28515625" style="42" customWidth="1"/>
    <col min="12290" max="12290" width="44.85546875" style="42" customWidth="1"/>
    <col min="12291" max="12291" width="47.28515625" style="42" customWidth="1"/>
    <col min="12292" max="12292" width="8.140625" style="42" customWidth="1"/>
    <col min="12293" max="12293" width="8.28515625" style="42" customWidth="1"/>
    <col min="12294" max="12294" width="5.42578125" style="42" customWidth="1"/>
    <col min="12295" max="12295" width="8.5703125" style="42" customWidth="1"/>
    <col min="12296" max="12296" width="13.7109375" style="42" customWidth="1"/>
    <col min="12297" max="12297" width="15.7109375" style="42" customWidth="1"/>
    <col min="12298" max="12298" width="14.7109375" style="42" customWidth="1"/>
    <col min="12299" max="12299" width="15" style="42" customWidth="1"/>
    <col min="12300" max="12301" width="14.28515625" style="42" customWidth="1"/>
    <col min="12302" max="12302" width="0" style="42" hidden="1" customWidth="1"/>
    <col min="12303" max="12303" width="18.85546875" style="42" customWidth="1"/>
    <col min="12304" max="12316" width="8" style="42" customWidth="1"/>
    <col min="12317" max="12320" width="9.28515625" style="42" customWidth="1"/>
    <col min="12321" max="12348" width="9.140625" style="42"/>
    <col min="12349" max="12349" width="64" style="42" customWidth="1"/>
    <col min="12350" max="12350" width="97.85546875" style="42" customWidth="1"/>
    <col min="12351" max="12544" width="9.140625" style="42"/>
    <col min="12545" max="12545" width="1.28515625" style="42" customWidth="1"/>
    <col min="12546" max="12546" width="44.85546875" style="42" customWidth="1"/>
    <col min="12547" max="12547" width="47.28515625" style="42" customWidth="1"/>
    <col min="12548" max="12548" width="8.140625" style="42" customWidth="1"/>
    <col min="12549" max="12549" width="8.28515625" style="42" customWidth="1"/>
    <col min="12550" max="12550" width="5.42578125" style="42" customWidth="1"/>
    <col min="12551" max="12551" width="8.5703125" style="42" customWidth="1"/>
    <col min="12552" max="12552" width="13.7109375" style="42" customWidth="1"/>
    <col min="12553" max="12553" width="15.7109375" style="42" customWidth="1"/>
    <col min="12554" max="12554" width="14.7109375" style="42" customWidth="1"/>
    <col min="12555" max="12555" width="15" style="42" customWidth="1"/>
    <col min="12556" max="12557" width="14.28515625" style="42" customWidth="1"/>
    <col min="12558" max="12558" width="0" style="42" hidden="1" customWidth="1"/>
    <col min="12559" max="12559" width="18.85546875" style="42" customWidth="1"/>
    <col min="12560" max="12572" width="8" style="42" customWidth="1"/>
    <col min="12573" max="12576" width="9.28515625" style="42" customWidth="1"/>
    <col min="12577" max="12604" width="9.140625" style="42"/>
    <col min="12605" max="12605" width="64" style="42" customWidth="1"/>
    <col min="12606" max="12606" width="97.85546875" style="42" customWidth="1"/>
    <col min="12607" max="12800" width="9.140625" style="42"/>
    <col min="12801" max="12801" width="1.28515625" style="42" customWidth="1"/>
    <col min="12802" max="12802" width="44.85546875" style="42" customWidth="1"/>
    <col min="12803" max="12803" width="47.28515625" style="42" customWidth="1"/>
    <col min="12804" max="12804" width="8.140625" style="42" customWidth="1"/>
    <col min="12805" max="12805" width="8.28515625" style="42" customWidth="1"/>
    <col min="12806" max="12806" width="5.42578125" style="42" customWidth="1"/>
    <col min="12807" max="12807" width="8.5703125" style="42" customWidth="1"/>
    <col min="12808" max="12808" width="13.7109375" style="42" customWidth="1"/>
    <col min="12809" max="12809" width="15.7109375" style="42" customWidth="1"/>
    <col min="12810" max="12810" width="14.7109375" style="42" customWidth="1"/>
    <col min="12811" max="12811" width="15" style="42" customWidth="1"/>
    <col min="12812" max="12813" width="14.28515625" style="42" customWidth="1"/>
    <col min="12814" max="12814" width="0" style="42" hidden="1" customWidth="1"/>
    <col min="12815" max="12815" width="18.85546875" style="42" customWidth="1"/>
    <col min="12816" max="12828" width="8" style="42" customWidth="1"/>
    <col min="12829" max="12832" width="9.28515625" style="42" customWidth="1"/>
    <col min="12833" max="12860" width="9.140625" style="42"/>
    <col min="12861" max="12861" width="64" style="42" customWidth="1"/>
    <col min="12862" max="12862" width="97.85546875" style="42" customWidth="1"/>
    <col min="12863" max="13056" width="9.140625" style="42"/>
    <col min="13057" max="13057" width="1.28515625" style="42" customWidth="1"/>
    <col min="13058" max="13058" width="44.85546875" style="42" customWidth="1"/>
    <col min="13059" max="13059" width="47.28515625" style="42" customWidth="1"/>
    <col min="13060" max="13060" width="8.140625" style="42" customWidth="1"/>
    <col min="13061" max="13061" width="8.28515625" style="42" customWidth="1"/>
    <col min="13062" max="13062" width="5.42578125" style="42" customWidth="1"/>
    <col min="13063" max="13063" width="8.5703125" style="42" customWidth="1"/>
    <col min="13064" max="13064" width="13.7109375" style="42" customWidth="1"/>
    <col min="13065" max="13065" width="15.7109375" style="42" customWidth="1"/>
    <col min="13066" max="13066" width="14.7109375" style="42" customWidth="1"/>
    <col min="13067" max="13067" width="15" style="42" customWidth="1"/>
    <col min="13068" max="13069" width="14.28515625" style="42" customWidth="1"/>
    <col min="13070" max="13070" width="0" style="42" hidden="1" customWidth="1"/>
    <col min="13071" max="13071" width="18.85546875" style="42" customWidth="1"/>
    <col min="13072" max="13084" width="8" style="42" customWidth="1"/>
    <col min="13085" max="13088" width="9.28515625" style="42" customWidth="1"/>
    <col min="13089" max="13116" width="9.140625" style="42"/>
    <col min="13117" max="13117" width="64" style="42" customWidth="1"/>
    <col min="13118" max="13118" width="97.85546875" style="42" customWidth="1"/>
    <col min="13119" max="13312" width="9.140625" style="42"/>
    <col min="13313" max="13313" width="1.28515625" style="42" customWidth="1"/>
    <col min="13314" max="13314" width="44.85546875" style="42" customWidth="1"/>
    <col min="13315" max="13315" width="47.28515625" style="42" customWidth="1"/>
    <col min="13316" max="13316" width="8.140625" style="42" customWidth="1"/>
    <col min="13317" max="13317" width="8.28515625" style="42" customWidth="1"/>
    <col min="13318" max="13318" width="5.42578125" style="42" customWidth="1"/>
    <col min="13319" max="13319" width="8.5703125" style="42" customWidth="1"/>
    <col min="13320" max="13320" width="13.7109375" style="42" customWidth="1"/>
    <col min="13321" max="13321" width="15.7109375" style="42" customWidth="1"/>
    <col min="13322" max="13322" width="14.7109375" style="42" customWidth="1"/>
    <col min="13323" max="13323" width="15" style="42" customWidth="1"/>
    <col min="13324" max="13325" width="14.28515625" style="42" customWidth="1"/>
    <col min="13326" max="13326" width="0" style="42" hidden="1" customWidth="1"/>
    <col min="13327" max="13327" width="18.85546875" style="42" customWidth="1"/>
    <col min="13328" max="13340" width="8" style="42" customWidth="1"/>
    <col min="13341" max="13344" width="9.28515625" style="42" customWidth="1"/>
    <col min="13345" max="13372" width="9.140625" style="42"/>
    <col min="13373" max="13373" width="64" style="42" customWidth="1"/>
    <col min="13374" max="13374" width="97.85546875" style="42" customWidth="1"/>
    <col min="13375" max="13568" width="9.140625" style="42"/>
    <col min="13569" max="13569" width="1.28515625" style="42" customWidth="1"/>
    <col min="13570" max="13570" width="44.85546875" style="42" customWidth="1"/>
    <col min="13571" max="13571" width="47.28515625" style="42" customWidth="1"/>
    <col min="13572" max="13572" width="8.140625" style="42" customWidth="1"/>
    <col min="13573" max="13573" width="8.28515625" style="42" customWidth="1"/>
    <col min="13574" max="13574" width="5.42578125" style="42" customWidth="1"/>
    <col min="13575" max="13575" width="8.5703125" style="42" customWidth="1"/>
    <col min="13576" max="13576" width="13.7109375" style="42" customWidth="1"/>
    <col min="13577" max="13577" width="15.7109375" style="42" customWidth="1"/>
    <col min="13578" max="13578" width="14.7109375" style="42" customWidth="1"/>
    <col min="13579" max="13579" width="15" style="42" customWidth="1"/>
    <col min="13580" max="13581" width="14.28515625" style="42" customWidth="1"/>
    <col min="13582" max="13582" width="0" style="42" hidden="1" customWidth="1"/>
    <col min="13583" max="13583" width="18.85546875" style="42" customWidth="1"/>
    <col min="13584" max="13596" width="8" style="42" customWidth="1"/>
    <col min="13597" max="13600" width="9.28515625" style="42" customWidth="1"/>
    <col min="13601" max="13628" width="9.140625" style="42"/>
    <col min="13629" max="13629" width="64" style="42" customWidth="1"/>
    <col min="13630" max="13630" width="97.85546875" style="42" customWidth="1"/>
    <col min="13631" max="13824" width="9.140625" style="42"/>
    <col min="13825" max="13825" width="1.28515625" style="42" customWidth="1"/>
    <col min="13826" max="13826" width="44.85546875" style="42" customWidth="1"/>
    <col min="13827" max="13827" width="47.28515625" style="42" customWidth="1"/>
    <col min="13828" max="13828" width="8.140625" style="42" customWidth="1"/>
    <col min="13829" max="13829" width="8.28515625" style="42" customWidth="1"/>
    <col min="13830" max="13830" width="5.42578125" style="42" customWidth="1"/>
    <col min="13831" max="13831" width="8.5703125" style="42" customWidth="1"/>
    <col min="13832" max="13832" width="13.7109375" style="42" customWidth="1"/>
    <col min="13833" max="13833" width="15.7109375" style="42" customWidth="1"/>
    <col min="13834" max="13834" width="14.7109375" style="42" customWidth="1"/>
    <col min="13835" max="13835" width="15" style="42" customWidth="1"/>
    <col min="13836" max="13837" width="14.28515625" style="42" customWidth="1"/>
    <col min="13838" max="13838" width="0" style="42" hidden="1" customWidth="1"/>
    <col min="13839" max="13839" width="18.85546875" style="42" customWidth="1"/>
    <col min="13840" max="13852" width="8" style="42" customWidth="1"/>
    <col min="13853" max="13856" width="9.28515625" style="42" customWidth="1"/>
    <col min="13857" max="13884" width="9.140625" style="42"/>
    <col min="13885" max="13885" width="64" style="42" customWidth="1"/>
    <col min="13886" max="13886" width="97.85546875" style="42" customWidth="1"/>
    <col min="13887" max="14080" width="9.140625" style="42"/>
    <col min="14081" max="14081" width="1.28515625" style="42" customWidth="1"/>
    <col min="14082" max="14082" width="44.85546875" style="42" customWidth="1"/>
    <col min="14083" max="14083" width="47.28515625" style="42" customWidth="1"/>
    <col min="14084" max="14084" width="8.140625" style="42" customWidth="1"/>
    <col min="14085" max="14085" width="8.28515625" style="42" customWidth="1"/>
    <col min="14086" max="14086" width="5.42578125" style="42" customWidth="1"/>
    <col min="14087" max="14087" width="8.5703125" style="42" customWidth="1"/>
    <col min="14088" max="14088" width="13.7109375" style="42" customWidth="1"/>
    <col min="14089" max="14089" width="15.7109375" style="42" customWidth="1"/>
    <col min="14090" max="14090" width="14.7109375" style="42" customWidth="1"/>
    <col min="14091" max="14091" width="15" style="42" customWidth="1"/>
    <col min="14092" max="14093" width="14.28515625" style="42" customWidth="1"/>
    <col min="14094" max="14094" width="0" style="42" hidden="1" customWidth="1"/>
    <col min="14095" max="14095" width="18.85546875" style="42" customWidth="1"/>
    <col min="14096" max="14108" width="8" style="42" customWidth="1"/>
    <col min="14109" max="14112" width="9.28515625" style="42" customWidth="1"/>
    <col min="14113" max="14140" width="9.140625" style="42"/>
    <col min="14141" max="14141" width="64" style="42" customWidth="1"/>
    <col min="14142" max="14142" width="97.85546875" style="42" customWidth="1"/>
    <col min="14143" max="14336" width="9.140625" style="42"/>
    <col min="14337" max="14337" width="1.28515625" style="42" customWidth="1"/>
    <col min="14338" max="14338" width="44.85546875" style="42" customWidth="1"/>
    <col min="14339" max="14339" width="47.28515625" style="42" customWidth="1"/>
    <col min="14340" max="14340" width="8.140625" style="42" customWidth="1"/>
    <col min="14341" max="14341" width="8.28515625" style="42" customWidth="1"/>
    <col min="14342" max="14342" width="5.42578125" style="42" customWidth="1"/>
    <col min="14343" max="14343" width="8.5703125" style="42" customWidth="1"/>
    <col min="14344" max="14344" width="13.7109375" style="42" customWidth="1"/>
    <col min="14345" max="14345" width="15.7109375" style="42" customWidth="1"/>
    <col min="14346" max="14346" width="14.7109375" style="42" customWidth="1"/>
    <col min="14347" max="14347" width="15" style="42" customWidth="1"/>
    <col min="14348" max="14349" width="14.28515625" style="42" customWidth="1"/>
    <col min="14350" max="14350" width="0" style="42" hidden="1" customWidth="1"/>
    <col min="14351" max="14351" width="18.85546875" style="42" customWidth="1"/>
    <col min="14352" max="14364" width="8" style="42" customWidth="1"/>
    <col min="14365" max="14368" width="9.28515625" style="42" customWidth="1"/>
    <col min="14369" max="14396" width="9.140625" style="42"/>
    <col min="14397" max="14397" width="64" style="42" customWidth="1"/>
    <col min="14398" max="14398" width="97.85546875" style="42" customWidth="1"/>
    <col min="14399" max="14592" width="9.140625" style="42"/>
    <col min="14593" max="14593" width="1.28515625" style="42" customWidth="1"/>
    <col min="14594" max="14594" width="44.85546875" style="42" customWidth="1"/>
    <col min="14595" max="14595" width="47.28515625" style="42" customWidth="1"/>
    <col min="14596" max="14596" width="8.140625" style="42" customWidth="1"/>
    <col min="14597" max="14597" width="8.28515625" style="42" customWidth="1"/>
    <col min="14598" max="14598" width="5.42578125" style="42" customWidth="1"/>
    <col min="14599" max="14599" width="8.5703125" style="42" customWidth="1"/>
    <col min="14600" max="14600" width="13.7109375" style="42" customWidth="1"/>
    <col min="14601" max="14601" width="15.7109375" style="42" customWidth="1"/>
    <col min="14602" max="14602" width="14.7109375" style="42" customWidth="1"/>
    <col min="14603" max="14603" width="15" style="42" customWidth="1"/>
    <col min="14604" max="14605" width="14.28515625" style="42" customWidth="1"/>
    <col min="14606" max="14606" width="0" style="42" hidden="1" customWidth="1"/>
    <col min="14607" max="14607" width="18.85546875" style="42" customWidth="1"/>
    <col min="14608" max="14620" width="8" style="42" customWidth="1"/>
    <col min="14621" max="14624" width="9.28515625" style="42" customWidth="1"/>
    <col min="14625" max="14652" width="9.140625" style="42"/>
    <col min="14653" max="14653" width="64" style="42" customWidth="1"/>
    <col min="14654" max="14654" width="97.85546875" style="42" customWidth="1"/>
    <col min="14655" max="14848" width="9.140625" style="42"/>
    <col min="14849" max="14849" width="1.28515625" style="42" customWidth="1"/>
    <col min="14850" max="14850" width="44.85546875" style="42" customWidth="1"/>
    <col min="14851" max="14851" width="47.28515625" style="42" customWidth="1"/>
    <col min="14852" max="14852" width="8.140625" style="42" customWidth="1"/>
    <col min="14853" max="14853" width="8.28515625" style="42" customWidth="1"/>
    <col min="14854" max="14854" width="5.42578125" style="42" customWidth="1"/>
    <col min="14855" max="14855" width="8.5703125" style="42" customWidth="1"/>
    <col min="14856" max="14856" width="13.7109375" style="42" customWidth="1"/>
    <col min="14857" max="14857" width="15.7109375" style="42" customWidth="1"/>
    <col min="14858" max="14858" width="14.7109375" style="42" customWidth="1"/>
    <col min="14859" max="14859" width="15" style="42" customWidth="1"/>
    <col min="14860" max="14861" width="14.28515625" style="42" customWidth="1"/>
    <col min="14862" max="14862" width="0" style="42" hidden="1" customWidth="1"/>
    <col min="14863" max="14863" width="18.85546875" style="42" customWidth="1"/>
    <col min="14864" max="14876" width="8" style="42" customWidth="1"/>
    <col min="14877" max="14880" width="9.28515625" style="42" customWidth="1"/>
    <col min="14881" max="14908" width="9.140625" style="42"/>
    <col min="14909" max="14909" width="64" style="42" customWidth="1"/>
    <col min="14910" max="14910" width="97.85546875" style="42" customWidth="1"/>
    <col min="14911" max="15104" width="9.140625" style="42"/>
    <col min="15105" max="15105" width="1.28515625" style="42" customWidth="1"/>
    <col min="15106" max="15106" width="44.85546875" style="42" customWidth="1"/>
    <col min="15107" max="15107" width="47.28515625" style="42" customWidth="1"/>
    <col min="15108" max="15108" width="8.140625" style="42" customWidth="1"/>
    <col min="15109" max="15109" width="8.28515625" style="42" customWidth="1"/>
    <col min="15110" max="15110" width="5.42578125" style="42" customWidth="1"/>
    <col min="15111" max="15111" width="8.5703125" style="42" customWidth="1"/>
    <col min="15112" max="15112" width="13.7109375" style="42" customWidth="1"/>
    <col min="15113" max="15113" width="15.7109375" style="42" customWidth="1"/>
    <col min="15114" max="15114" width="14.7109375" style="42" customWidth="1"/>
    <col min="15115" max="15115" width="15" style="42" customWidth="1"/>
    <col min="15116" max="15117" width="14.28515625" style="42" customWidth="1"/>
    <col min="15118" max="15118" width="0" style="42" hidden="1" customWidth="1"/>
    <col min="15119" max="15119" width="18.85546875" style="42" customWidth="1"/>
    <col min="15120" max="15132" width="8" style="42" customWidth="1"/>
    <col min="15133" max="15136" width="9.28515625" style="42" customWidth="1"/>
    <col min="15137" max="15164" width="9.140625" style="42"/>
    <col min="15165" max="15165" width="64" style="42" customWidth="1"/>
    <col min="15166" max="15166" width="97.85546875" style="42" customWidth="1"/>
    <col min="15167" max="15360" width="9.140625" style="42"/>
    <col min="15361" max="15361" width="1.28515625" style="42" customWidth="1"/>
    <col min="15362" max="15362" width="44.85546875" style="42" customWidth="1"/>
    <col min="15363" max="15363" width="47.28515625" style="42" customWidth="1"/>
    <col min="15364" max="15364" width="8.140625" style="42" customWidth="1"/>
    <col min="15365" max="15365" width="8.28515625" style="42" customWidth="1"/>
    <col min="15366" max="15366" width="5.42578125" style="42" customWidth="1"/>
    <col min="15367" max="15367" width="8.5703125" style="42" customWidth="1"/>
    <col min="15368" max="15368" width="13.7109375" style="42" customWidth="1"/>
    <col min="15369" max="15369" width="15.7109375" style="42" customWidth="1"/>
    <col min="15370" max="15370" width="14.7109375" style="42" customWidth="1"/>
    <col min="15371" max="15371" width="15" style="42" customWidth="1"/>
    <col min="15372" max="15373" width="14.28515625" style="42" customWidth="1"/>
    <col min="15374" max="15374" width="0" style="42" hidden="1" customWidth="1"/>
    <col min="15375" max="15375" width="18.85546875" style="42" customWidth="1"/>
    <col min="15376" max="15388" width="8" style="42" customWidth="1"/>
    <col min="15389" max="15392" width="9.28515625" style="42" customWidth="1"/>
    <col min="15393" max="15420" width="9.140625" style="42"/>
    <col min="15421" max="15421" width="64" style="42" customWidth="1"/>
    <col min="15422" max="15422" width="97.85546875" style="42" customWidth="1"/>
    <col min="15423" max="15616" width="9.140625" style="42"/>
    <col min="15617" max="15617" width="1.28515625" style="42" customWidth="1"/>
    <col min="15618" max="15618" width="44.85546875" style="42" customWidth="1"/>
    <col min="15619" max="15619" width="47.28515625" style="42" customWidth="1"/>
    <col min="15620" max="15620" width="8.140625" style="42" customWidth="1"/>
    <col min="15621" max="15621" width="8.28515625" style="42" customWidth="1"/>
    <col min="15622" max="15622" width="5.42578125" style="42" customWidth="1"/>
    <col min="15623" max="15623" width="8.5703125" style="42" customWidth="1"/>
    <col min="15624" max="15624" width="13.7109375" style="42" customWidth="1"/>
    <col min="15625" max="15625" width="15.7109375" style="42" customWidth="1"/>
    <col min="15626" max="15626" width="14.7109375" style="42" customWidth="1"/>
    <col min="15627" max="15627" width="15" style="42" customWidth="1"/>
    <col min="15628" max="15629" width="14.28515625" style="42" customWidth="1"/>
    <col min="15630" max="15630" width="0" style="42" hidden="1" customWidth="1"/>
    <col min="15631" max="15631" width="18.85546875" style="42" customWidth="1"/>
    <col min="15632" max="15644" width="8" style="42" customWidth="1"/>
    <col min="15645" max="15648" width="9.28515625" style="42" customWidth="1"/>
    <col min="15649" max="15676" width="9.140625" style="42"/>
    <col min="15677" max="15677" width="64" style="42" customWidth="1"/>
    <col min="15678" max="15678" width="97.85546875" style="42" customWidth="1"/>
    <col min="15679" max="15872" width="9.140625" style="42"/>
    <col min="15873" max="15873" width="1.28515625" style="42" customWidth="1"/>
    <col min="15874" max="15874" width="44.85546875" style="42" customWidth="1"/>
    <col min="15875" max="15875" width="47.28515625" style="42" customWidth="1"/>
    <col min="15876" max="15876" width="8.140625" style="42" customWidth="1"/>
    <col min="15877" max="15877" width="8.28515625" style="42" customWidth="1"/>
    <col min="15878" max="15878" width="5.42578125" style="42" customWidth="1"/>
    <col min="15879" max="15879" width="8.5703125" style="42" customWidth="1"/>
    <col min="15880" max="15880" width="13.7109375" style="42" customWidth="1"/>
    <col min="15881" max="15881" width="15.7109375" style="42" customWidth="1"/>
    <col min="15882" max="15882" width="14.7109375" style="42" customWidth="1"/>
    <col min="15883" max="15883" width="15" style="42" customWidth="1"/>
    <col min="15884" max="15885" width="14.28515625" style="42" customWidth="1"/>
    <col min="15886" max="15886" width="0" style="42" hidden="1" customWidth="1"/>
    <col min="15887" max="15887" width="18.85546875" style="42" customWidth="1"/>
    <col min="15888" max="15900" width="8" style="42" customWidth="1"/>
    <col min="15901" max="15904" width="9.28515625" style="42" customWidth="1"/>
    <col min="15905" max="15932" width="9.140625" style="42"/>
    <col min="15933" max="15933" width="64" style="42" customWidth="1"/>
    <col min="15934" max="15934" width="97.85546875" style="42" customWidth="1"/>
    <col min="15935" max="16128" width="9.140625" style="42"/>
    <col min="16129" max="16129" width="1.28515625" style="42" customWidth="1"/>
    <col min="16130" max="16130" width="44.85546875" style="42" customWidth="1"/>
    <col min="16131" max="16131" width="47.28515625" style="42" customWidth="1"/>
    <col min="16132" max="16132" width="8.140625" style="42" customWidth="1"/>
    <col min="16133" max="16133" width="8.28515625" style="42" customWidth="1"/>
    <col min="16134" max="16134" width="5.42578125" style="42" customWidth="1"/>
    <col min="16135" max="16135" width="8.5703125" style="42" customWidth="1"/>
    <col min="16136" max="16136" width="13.7109375" style="42" customWidth="1"/>
    <col min="16137" max="16137" width="15.7109375" style="42" customWidth="1"/>
    <col min="16138" max="16138" width="14.7109375" style="42" customWidth="1"/>
    <col min="16139" max="16139" width="15" style="42" customWidth="1"/>
    <col min="16140" max="16141" width="14.28515625" style="42" customWidth="1"/>
    <col min="16142" max="16142" width="0" style="42" hidden="1" customWidth="1"/>
    <col min="16143" max="16143" width="18.85546875" style="42" customWidth="1"/>
    <col min="16144" max="16156" width="8" style="42" customWidth="1"/>
    <col min="16157" max="16160" width="9.28515625" style="42" customWidth="1"/>
    <col min="16161" max="16188" width="9.140625" style="42"/>
    <col min="16189" max="16189" width="64" style="42" customWidth="1"/>
    <col min="16190" max="16190" width="97.85546875" style="42" customWidth="1"/>
    <col min="16191" max="16384" width="9.140625" style="42"/>
  </cols>
  <sheetData>
    <row r="1" spans="1:62" ht="8.25" customHeight="1" thickTop="1" thickBot="1" x14ac:dyDescent="0.3">
      <c r="A1" s="40"/>
      <c r="B1" s="141"/>
      <c r="C1" s="142"/>
      <c r="D1" s="143"/>
      <c r="E1" s="143"/>
      <c r="F1" s="143"/>
      <c r="G1" s="144"/>
      <c r="H1" s="144"/>
      <c r="I1" s="144"/>
      <c r="J1" s="144"/>
      <c r="K1" s="144"/>
      <c r="L1" s="144"/>
      <c r="M1" s="145"/>
      <c r="N1" s="41"/>
      <c r="BI1" s="43" t="s">
        <v>154</v>
      </c>
      <c r="BJ1" s="44" t="s">
        <v>155</v>
      </c>
    </row>
    <row r="2" spans="1:62" ht="25.5" customHeight="1" thickTop="1" thickBot="1" x14ac:dyDescent="0.3">
      <c r="A2" s="40"/>
      <c r="B2" s="146" t="s">
        <v>156</v>
      </c>
      <c r="C2" s="382" t="str">
        <f>'1'!E4</f>
        <v>TUTTI I SETTORI</v>
      </c>
      <c r="D2" s="382"/>
      <c r="E2" s="382"/>
      <c r="F2" s="382"/>
      <c r="G2" s="382"/>
      <c r="H2" s="382"/>
      <c r="I2" s="382"/>
      <c r="J2" s="40"/>
      <c r="K2" s="40"/>
      <c r="L2" s="40"/>
      <c r="M2" s="147"/>
      <c r="N2" s="45"/>
      <c r="BI2" s="46" t="s">
        <v>157</v>
      </c>
      <c r="BJ2" s="47" t="s">
        <v>158</v>
      </c>
    </row>
    <row r="3" spans="1:62" ht="25.5" customHeight="1" thickTop="1" thickBot="1" x14ac:dyDescent="0.3">
      <c r="A3" s="40"/>
      <c r="B3" s="146" t="s">
        <v>159</v>
      </c>
      <c r="C3" s="382" t="str">
        <f>'1'!E4</f>
        <v>TUTTI I SETTORI</v>
      </c>
      <c r="D3" s="382"/>
      <c r="E3" s="382"/>
      <c r="F3" s="382"/>
      <c r="G3" s="382"/>
      <c r="H3" s="382"/>
      <c r="I3" s="382"/>
      <c r="J3" s="40"/>
      <c r="K3" s="40"/>
      <c r="L3" s="48" t="s">
        <v>160</v>
      </c>
      <c r="M3" s="92">
        <v>2015</v>
      </c>
      <c r="N3" s="45"/>
      <c r="BI3" s="49" t="s">
        <v>161</v>
      </c>
      <c r="BJ3" s="50" t="s">
        <v>162</v>
      </c>
    </row>
    <row r="4" spans="1:62" ht="25.5" customHeight="1" thickTop="1" thickBot="1" x14ac:dyDescent="0.3">
      <c r="A4" s="40"/>
      <c r="B4" s="146" t="s">
        <v>163</v>
      </c>
      <c r="C4" s="382" t="str">
        <f>'1'!O4</f>
        <v xml:space="preserve">TUTTI </v>
      </c>
      <c r="D4" s="382"/>
      <c r="E4" s="382"/>
      <c r="F4" s="382"/>
      <c r="G4" s="382"/>
      <c r="H4" s="382"/>
      <c r="I4" s="382"/>
      <c r="J4" s="40"/>
      <c r="K4" s="40"/>
      <c r="L4" s="40"/>
      <c r="M4" s="147"/>
      <c r="N4" s="45"/>
      <c r="BI4" s="49" t="s">
        <v>164</v>
      </c>
      <c r="BJ4" s="50" t="s">
        <v>165</v>
      </c>
    </row>
    <row r="5" spans="1:62" ht="12.75" customHeight="1" thickTop="1" thickBot="1" x14ac:dyDescent="0.3">
      <c r="A5" s="40"/>
      <c r="B5" s="148"/>
      <c r="C5" s="149"/>
      <c r="D5" s="150"/>
      <c r="E5" s="149"/>
      <c r="F5" s="150"/>
      <c r="G5" s="151"/>
      <c r="H5" s="151"/>
      <c r="I5" s="151"/>
      <c r="J5" s="151"/>
      <c r="K5" s="151"/>
      <c r="L5" s="151"/>
      <c r="M5" s="152"/>
      <c r="N5" s="45"/>
      <c r="BI5" s="49" t="s">
        <v>166</v>
      </c>
      <c r="BJ5" s="50" t="s">
        <v>167</v>
      </c>
    </row>
    <row r="6" spans="1:62" ht="12.75" customHeight="1" thickTop="1" thickBot="1" x14ac:dyDescent="0.3">
      <c r="A6" s="40"/>
      <c r="B6" s="370" t="s">
        <v>168</v>
      </c>
      <c r="C6" s="370"/>
      <c r="D6" s="372" t="s">
        <v>169</v>
      </c>
      <c r="E6" s="372" t="s">
        <v>170</v>
      </c>
      <c r="F6" s="372" t="s">
        <v>171</v>
      </c>
      <c r="G6" s="383" t="s">
        <v>172</v>
      </c>
      <c r="H6" s="385" t="s">
        <v>173</v>
      </c>
      <c r="I6" s="385"/>
      <c r="J6" s="385"/>
      <c r="K6" s="385"/>
      <c r="L6" s="385"/>
      <c r="M6" s="365" t="s">
        <v>174</v>
      </c>
      <c r="N6" s="45"/>
      <c r="BI6" s="49" t="s">
        <v>175</v>
      </c>
      <c r="BJ6" s="50" t="s">
        <v>176</v>
      </c>
    </row>
    <row r="7" spans="1:62" ht="12" customHeight="1" thickTop="1" thickBot="1" x14ac:dyDescent="0.3">
      <c r="A7" s="40"/>
      <c r="B7" s="371"/>
      <c r="C7" s="371"/>
      <c r="D7" s="373"/>
      <c r="E7" s="373"/>
      <c r="F7" s="373"/>
      <c r="G7" s="384"/>
      <c r="H7" s="91">
        <v>1</v>
      </c>
      <c r="I7" s="91">
        <v>2</v>
      </c>
      <c r="J7" s="91">
        <v>3</v>
      </c>
      <c r="K7" s="91">
        <v>4</v>
      </c>
      <c r="L7" s="91">
        <v>5</v>
      </c>
      <c r="M7" s="366"/>
      <c r="N7" s="45"/>
      <c r="BI7" s="49" t="s">
        <v>177</v>
      </c>
      <c r="BJ7" s="50" t="s">
        <v>178</v>
      </c>
    </row>
    <row r="8" spans="1:62" ht="27.75" hidden="1" customHeight="1" x14ac:dyDescent="0.25">
      <c r="A8" s="40"/>
      <c r="B8" s="371"/>
      <c r="C8" s="371"/>
      <c r="D8" s="373"/>
      <c r="E8" s="373"/>
      <c r="F8" s="373"/>
      <c r="G8" s="384"/>
      <c r="H8" s="367"/>
      <c r="I8" s="367"/>
      <c r="J8" s="367"/>
      <c r="K8" s="367"/>
      <c r="L8" s="367"/>
      <c r="M8" s="366"/>
      <c r="N8" s="45"/>
      <c r="BI8" s="49" t="s">
        <v>179</v>
      </c>
      <c r="BJ8" s="50" t="s">
        <v>180</v>
      </c>
    </row>
    <row r="9" spans="1:62" ht="18" customHeight="1" thickTop="1" thickBot="1" x14ac:dyDescent="0.3">
      <c r="A9" s="40"/>
      <c r="B9" s="371"/>
      <c r="C9" s="371"/>
      <c r="D9" s="373"/>
      <c r="E9" s="373"/>
      <c r="F9" s="373"/>
      <c r="G9" s="384"/>
      <c r="H9" s="93" t="s">
        <v>181</v>
      </c>
      <c r="I9" s="93" t="s">
        <v>182</v>
      </c>
      <c r="J9" s="94" t="s">
        <v>183</v>
      </c>
      <c r="K9" s="94" t="s">
        <v>184</v>
      </c>
      <c r="L9" s="94" t="s">
        <v>185</v>
      </c>
      <c r="M9" s="366"/>
      <c r="N9" s="45"/>
      <c r="BI9" s="49" t="s">
        <v>186</v>
      </c>
      <c r="BJ9" s="50" t="s">
        <v>187</v>
      </c>
    </row>
    <row r="10" spans="1:62" ht="40.5" customHeight="1" thickTop="1" thickBot="1" x14ac:dyDescent="0.3">
      <c r="A10" s="40"/>
      <c r="B10" s="95" t="s">
        <v>188</v>
      </c>
      <c r="C10" s="95" t="s">
        <v>189</v>
      </c>
      <c r="D10" s="373"/>
      <c r="E10" s="373"/>
      <c r="F10" s="373"/>
      <c r="G10" s="384"/>
      <c r="H10" s="96" t="s">
        <v>190</v>
      </c>
      <c r="I10" s="96" t="s">
        <v>191</v>
      </c>
      <c r="J10" s="96" t="s">
        <v>192</v>
      </c>
      <c r="K10" s="96" t="s">
        <v>193</v>
      </c>
      <c r="L10" s="96" t="s">
        <v>194</v>
      </c>
      <c r="M10" s="366"/>
      <c r="N10" s="45"/>
      <c r="BI10" s="49" t="s">
        <v>195</v>
      </c>
      <c r="BJ10" s="50" t="s">
        <v>196</v>
      </c>
    </row>
    <row r="11" spans="1:62" ht="173.25" customHeight="1" thickTop="1" thickBot="1" x14ac:dyDescent="0.3">
      <c r="A11" s="40"/>
      <c r="B11" s="97" t="str">
        <f>'1'!E$14</f>
        <v>Garantire il controllo effettivo da parte della stazione appaltante sull’esecuzione delle prestazioni ART. 31 Dlgs 50/16 (obiettivo strategico)</v>
      </c>
      <c r="C11" s="97" t="str">
        <f>'1'!E$16</f>
        <v>Predisposizione preventiva delle modalità organizzative e gestionali attraverso le quali garantire il controllo effettivo da parte della stazione appaltante sull’esecuzione delle prestazioni, programmando accessi diretti del RUP o del direttore dei lavori sul luogo dell’esecuzione stessa, nonché verifiche, anche a sorpresa, sull’effettiva ottemperanza a tutte le misure mitigative e compensative, alle prescrizioni in materia ambientale, paesaggistica, storico-architettonica, archeologica e di tutela della salute umana impartite dagli enti e dagli organismi competenti. Il responsabile avrà cura di presentare all'atto della valutazione finale e/o intermedia il documento di programmazione, corredato dalla successiva relazione su quanto effettivamente effettuato.</v>
      </c>
      <c r="D11" s="98">
        <f>'1'!X$19</f>
        <v>18</v>
      </c>
      <c r="E11" s="99">
        <f>(D11/D$28)*100</f>
        <v>8.0357142857142865</v>
      </c>
      <c r="F11" s="98">
        <f>G11/100</f>
        <v>0</v>
      </c>
      <c r="G11" s="100"/>
      <c r="H11" s="101" t="str">
        <f t="shared" ref="H11:H26" si="0">IF($F11&lt;=0.2,IF($F11&gt;=0,"x",""),"")</f>
        <v>x</v>
      </c>
      <c r="I11" s="101" t="str">
        <f>IF(F11&lt;=0.5,IF(F11&gt;=0.21,"x",""),"")</f>
        <v/>
      </c>
      <c r="J11" s="101" t="str">
        <f>IF(F11&lt;=0.7,IF(F11&gt;=0.51,"x",""),"")</f>
        <v/>
      </c>
      <c r="K11" s="101" t="str">
        <f>IF(F11&lt;=0.9,IF(F11&gt;=0.71,"x",""),"")</f>
        <v/>
      </c>
      <c r="L11" s="101" t="str">
        <f>IF(F11&lt;=1,IF(F11&gt;0.9,"x",""),"")</f>
        <v/>
      </c>
      <c r="M11" s="101"/>
      <c r="N11" s="45"/>
      <c r="O11" s="51"/>
      <c r="P11" s="52"/>
      <c r="Q11" s="52"/>
      <c r="R11" s="51"/>
      <c r="S11" s="51"/>
      <c r="T11" s="51"/>
      <c r="U11" s="51"/>
      <c r="V11" s="51"/>
      <c r="W11" s="51"/>
      <c r="X11" s="51"/>
      <c r="Y11" s="51"/>
      <c r="Z11" s="51"/>
      <c r="AA11" s="51"/>
      <c r="AB11" s="51"/>
      <c r="AC11" s="51"/>
      <c r="AD11" s="51"/>
      <c r="AE11" s="51"/>
      <c r="AF11" s="51"/>
      <c r="AG11" s="51"/>
      <c r="AH11" s="51"/>
      <c r="AI11" s="51"/>
      <c r="AJ11" s="51"/>
      <c r="AK11" s="51"/>
      <c r="AL11" s="51"/>
      <c r="AM11" s="51"/>
      <c r="AN11" s="53"/>
      <c r="BI11" s="49" t="s">
        <v>197</v>
      </c>
      <c r="BJ11" s="50" t="s">
        <v>198</v>
      </c>
    </row>
    <row r="12" spans="1:62" ht="83.25" customHeight="1" thickTop="1" thickBot="1" x14ac:dyDescent="0.3">
      <c r="A12" s="40"/>
      <c r="B12" s="97" t="str">
        <f>'2'!E$14</f>
        <v>Standard amministrativo degli atti sottoposti a controllo periodico</v>
      </c>
      <c r="C12" s="97" t="str">
        <f>'2'!E$16</f>
        <v>Assicurare un elevato standard degli atti amministrativi finalizzato a garantire la legittimità, regolarità e correttezza dell’azione amministrativa nonché di regolarità contabile degli atti mediante l'attuazione dei controlli cosi come previsto nel numero e con le modalità programmate nel regolamento sui controlli interni adottato dall'ente.</v>
      </c>
      <c r="D12" s="98">
        <f>'2'!X$19</f>
        <v>20</v>
      </c>
      <c r="E12" s="99">
        <f t="shared" ref="E12:E26" si="1">(D12/D$28)*100</f>
        <v>8.9285714285714288</v>
      </c>
      <c r="F12" s="98">
        <f t="shared" ref="F12:F26" si="2">G12/100</f>
        <v>0</v>
      </c>
      <c r="G12" s="100"/>
      <c r="H12" s="101" t="str">
        <f t="shared" si="0"/>
        <v>x</v>
      </c>
      <c r="I12" s="101" t="str">
        <f t="shared" ref="I12:I26" si="3">IF(F12&lt;=0.5,IF(F12&gt;=0.21,"x",""),"")</f>
        <v/>
      </c>
      <c r="J12" s="101" t="str">
        <f t="shared" ref="J12:J26" si="4">IF(F12&lt;=0.7,IF(F12&gt;=0.51,"x",""),"")</f>
        <v/>
      </c>
      <c r="K12" s="101" t="str">
        <f t="shared" ref="K12:K26" si="5">IF(F12&lt;=0.9,IF(F12&gt;=0.71,"x",""),"")</f>
        <v/>
      </c>
      <c r="L12" s="101" t="str">
        <f t="shared" ref="L12:L26" si="6">IF(F12&lt;=1,IF(F12&gt;0.9,"x",""),"")</f>
        <v/>
      </c>
      <c r="M12" s="101"/>
      <c r="N12" s="45"/>
      <c r="BI12" s="49" t="s">
        <v>199</v>
      </c>
      <c r="BJ12" s="50" t="s">
        <v>200</v>
      </c>
    </row>
    <row r="13" spans="1:62" ht="83.25" customHeight="1" thickTop="1" thickBot="1" x14ac:dyDescent="0.3">
      <c r="A13" s="40"/>
      <c r="B13" s="97" t="str">
        <f>'3'!E$14</f>
        <v>Trasparenza: Attuazione obblighi di cui al D.lgs 33/2013 così come modificato dal Dlgs n. 97/2016</v>
      </c>
      <c r="C13" s="97" t="str">
        <f>'3'!E$16</f>
        <v xml:space="preserve">Piena attuazione del Principio generale di Trasparenza inteso come accessibilità totale a dati documenti ed informazioni detenuti dalle Pubbliche Amministrazioni al fine di garantire l'esercizio della tutela dei diritti fondamentali dei cittadini e favorire forme diffuse di controllo sul perseguimento delle funzioni istituzionali, sull'utilizzo delle risorse pubbliche e promuovere la partecipazione al dibattito pubblico. Garantire in particolare la qualità della trasparenza definita in termini di grado di compliance, completezza, aggiornamento e apertura degli obblighi di pubblicazione previsti dal nuovo decreto trasparenza e calcolato come rapporto tra il punteggio complessivo ottenuto a seguito delle verifiche effettuate su ciascun obbligo di pubblicazione e il punteggio massimo conseguibile. Ristrutturazione della sezione amministrazione trasparente e declinazione nella stessa di tutti i dati e documenti secondo le disposizioni contenute nel Dlgs 97.16 e sulla base delle linee guida contenute nelle delibere 1309 e 1310 Anac del 28.12.2016. </v>
      </c>
      <c r="D13" s="98">
        <f>'3'!X$19</f>
        <v>16</v>
      </c>
      <c r="E13" s="99">
        <f t="shared" si="1"/>
        <v>7.1428571428571423</v>
      </c>
      <c r="F13" s="98">
        <f t="shared" si="2"/>
        <v>0</v>
      </c>
      <c r="G13" s="100"/>
      <c r="H13" s="101" t="str">
        <f t="shared" si="0"/>
        <v>x</v>
      </c>
      <c r="I13" s="101" t="str">
        <f t="shared" si="3"/>
        <v/>
      </c>
      <c r="J13" s="101" t="str">
        <f t="shared" si="4"/>
        <v/>
      </c>
      <c r="K13" s="101" t="str">
        <f t="shared" si="5"/>
        <v/>
      </c>
      <c r="L13" s="101" t="str">
        <f t="shared" si="6"/>
        <v/>
      </c>
      <c r="M13" s="101"/>
      <c r="N13" s="45"/>
      <c r="O13" s="42" t="str">
        <f>IF(G8&gt;76&lt;100,1,"")</f>
        <v/>
      </c>
      <c r="BI13" s="49" t="s">
        <v>201</v>
      </c>
      <c r="BJ13" s="50" t="s">
        <v>202</v>
      </c>
    </row>
    <row r="14" spans="1:62" ht="74.25" customHeight="1" thickTop="1" thickBot="1" x14ac:dyDescent="0.3">
      <c r="A14" s="40"/>
      <c r="B14" s="97" t="str">
        <f>'4'!E$14</f>
        <v>Attuazione degli interventi/azioni previste e programmate nel Piano Anticorruzione</v>
      </c>
      <c r="C14" s="97" t="str">
        <f>'4'!E$16</f>
        <v>Ridurre le opportunità di manifestazione di casi di corruzione mediante la corretta e completa attuazione di quanto previsto nel PTPC adottato dall'ente. Attuazione degli interventi/azioni previste e programmate nel Piano Anticorruzione - Ridurre le opportunità di manifestazione di casi di corruzione mediante la corretta e completa attuazione di quanto previsto nel PTPC adottato dall'ente. Presidio sul monitoraggio delle attività intese come misure di contrasto alla illegalità con particolare riguardo agli obblighi delineati nel Piano dell'Ente. Provvedere alla mappattura dei Processi di ciscun Settore conformemente alle indicazioni ANAC.</v>
      </c>
      <c r="D14" s="98">
        <f>'4'!X$19</f>
        <v>18</v>
      </c>
      <c r="E14" s="99">
        <f t="shared" si="1"/>
        <v>8.0357142857142865</v>
      </c>
      <c r="F14" s="98">
        <f t="shared" si="2"/>
        <v>0</v>
      </c>
      <c r="G14" s="100"/>
      <c r="H14" s="101" t="str">
        <f t="shared" si="0"/>
        <v>x</v>
      </c>
      <c r="I14" s="101" t="str">
        <f t="shared" si="3"/>
        <v/>
      </c>
      <c r="J14" s="101" t="str">
        <f t="shared" si="4"/>
        <v/>
      </c>
      <c r="K14" s="101" t="str">
        <f t="shared" si="5"/>
        <v/>
      </c>
      <c r="L14" s="101" t="str">
        <f t="shared" si="6"/>
        <v/>
      </c>
      <c r="M14" s="101"/>
      <c r="N14" s="45"/>
      <c r="BI14" s="49" t="s">
        <v>203</v>
      </c>
      <c r="BJ14" s="50" t="s">
        <v>204</v>
      </c>
    </row>
    <row r="15" spans="1:62" ht="31.5" customHeight="1" thickTop="1" thickBot="1" x14ac:dyDescent="0.3">
      <c r="A15" s="40"/>
      <c r="B15" s="97" t="str">
        <f>AAGG1!E$14</f>
        <v>Misure volte a creare sportelli di ascolto e supporto alle famiglie</v>
      </c>
      <c r="C15" s="97" t="str">
        <f>AAGG1!E$16</f>
        <v>Sportello  donna/famiglia.  Istituire  un  servizio  gratuito  come  punto  di  riferimento  per coloro i quali  hanno necessità  di  un'assistenza  qualificata  sulle  problematiche  della  vita  quotidiana,  in  particolar  modo  quelle legali e quelle fiscali;</v>
      </c>
      <c r="D15" s="98">
        <f>AAGG1!X$19</f>
        <v>18</v>
      </c>
      <c r="E15" s="99">
        <f t="shared" si="1"/>
        <v>8.0357142857142865</v>
      </c>
      <c r="F15" s="98">
        <f t="shared" si="2"/>
        <v>0</v>
      </c>
      <c r="G15" s="100"/>
      <c r="H15" s="101" t="str">
        <f t="shared" si="0"/>
        <v>x</v>
      </c>
      <c r="I15" s="101" t="str">
        <f t="shared" si="3"/>
        <v/>
      </c>
      <c r="J15" s="101" t="str">
        <f t="shared" si="4"/>
        <v/>
      </c>
      <c r="K15" s="101" t="str">
        <f t="shared" si="5"/>
        <v/>
      </c>
      <c r="L15" s="101" t="str">
        <f t="shared" si="6"/>
        <v/>
      </c>
      <c r="M15" s="101"/>
      <c r="N15" s="45"/>
      <c r="O15" s="42" t="str">
        <f>IF(G11&gt;76&lt;100,1,"")</f>
        <v/>
      </c>
      <c r="BI15" s="49" t="s">
        <v>205</v>
      </c>
      <c r="BJ15" s="50" t="s">
        <v>206</v>
      </c>
    </row>
    <row r="16" spans="1:62" ht="31.5" customHeight="1" thickTop="1" thickBot="1" x14ac:dyDescent="0.3">
      <c r="A16" s="40"/>
      <c r="B16" s="97" t="str">
        <f>A1.!E$14</f>
        <v>Costruire e applicare un modello di misurazione e valutazione sull'efficacia della realizzazione dei progetti della legge 162/98</v>
      </c>
      <c r="C16" s="97" t="str">
        <f>A1.!E$16</f>
        <v>Monitoraggio e valutazione dei risultati e quindi l'efficacia degli interventi  conseguenti alla realizzazione dei progetti  realizzati a favore dei disabili, in particolare sui minori, finanziati con i fondi della legge 162/98</v>
      </c>
      <c r="D16" s="98">
        <f>A1.!X$19</f>
        <v>14</v>
      </c>
      <c r="E16" s="99">
        <f t="shared" si="1"/>
        <v>6.25</v>
      </c>
      <c r="F16" s="98">
        <f t="shared" si="2"/>
        <v>0</v>
      </c>
      <c r="G16" s="100"/>
      <c r="H16" s="101" t="str">
        <f t="shared" si="0"/>
        <v>x</v>
      </c>
      <c r="I16" s="101" t="str">
        <f t="shared" si="3"/>
        <v/>
      </c>
      <c r="J16" s="101" t="str">
        <f t="shared" si="4"/>
        <v/>
      </c>
      <c r="K16" s="101" t="str">
        <f t="shared" si="5"/>
        <v/>
      </c>
      <c r="L16" s="101" t="str">
        <f t="shared" si="6"/>
        <v/>
      </c>
      <c r="M16" s="101"/>
      <c r="N16" s="45"/>
      <c r="BI16" s="49" t="s">
        <v>207</v>
      </c>
      <c r="BJ16" s="50" t="s">
        <v>208</v>
      </c>
    </row>
    <row r="17" spans="1:62" ht="31.5" customHeight="1" thickTop="1" thickBot="1" x14ac:dyDescent="0.3">
      <c r="A17" s="40"/>
      <c r="B17" s="97" t="str">
        <f>'Trasversale 1'!E$14</f>
        <v>DOCUMENTO UNICO DI PROGRAMMAZIONE 2018-2020</v>
      </c>
      <c r="C17" s="97" t="str">
        <f>'Trasversale 1'!E$16</f>
        <v>Analisi e implementazione della struttura del DUP in particolare al fine di definire in modo sistematico la correlazione tra Obiettivi strategici e relativi indicatori di outcome, contenuti nella sezione Strategica, e Obiettivi Operativi e relativi indicatori di risultato, contenuti nella sezione operativa onde permettere la declinazione annuale puntuale delle strategie della programmazione nel Peg e Piano Obiettivi e Piano Performance dell'Ente.</v>
      </c>
      <c r="D17" s="98">
        <f>'Trasversale 1'!X$19</f>
        <v>16</v>
      </c>
      <c r="E17" s="99">
        <f t="shared" si="1"/>
        <v>7.1428571428571423</v>
      </c>
      <c r="F17" s="98">
        <f t="shared" si="2"/>
        <v>0</v>
      </c>
      <c r="G17" s="100"/>
      <c r="H17" s="101" t="str">
        <f t="shared" si="0"/>
        <v>x</v>
      </c>
      <c r="I17" s="101" t="str">
        <f t="shared" si="3"/>
        <v/>
      </c>
      <c r="J17" s="101" t="str">
        <f t="shared" si="4"/>
        <v/>
      </c>
      <c r="K17" s="101" t="str">
        <f t="shared" si="5"/>
        <v/>
      </c>
      <c r="L17" s="101" t="str">
        <f t="shared" si="6"/>
        <v/>
      </c>
      <c r="M17" s="101"/>
      <c r="N17" s="45"/>
      <c r="O17" s="51"/>
      <c r="P17" s="52"/>
      <c r="Q17" s="52"/>
      <c r="R17" s="51"/>
      <c r="S17" s="51"/>
      <c r="T17" s="51"/>
      <c r="U17" s="51"/>
      <c r="V17" s="51"/>
      <c r="W17" s="51"/>
      <c r="X17" s="51"/>
      <c r="Y17" s="51"/>
      <c r="Z17" s="51"/>
      <c r="AA17" s="51"/>
      <c r="AB17" s="51"/>
      <c r="AC17" s="51"/>
      <c r="AD17" s="51"/>
      <c r="AE17" s="51"/>
      <c r="AF17" s="51"/>
      <c r="AG17" s="51"/>
      <c r="AH17" s="51"/>
      <c r="AI17" s="51"/>
      <c r="AJ17" s="51"/>
      <c r="AK17" s="51"/>
      <c r="AL17" s="51"/>
      <c r="AM17" s="51"/>
      <c r="AN17" s="53"/>
      <c r="BI17" s="49" t="s">
        <v>209</v>
      </c>
      <c r="BJ17" s="50" t="s">
        <v>210</v>
      </c>
    </row>
    <row r="18" spans="1:62" ht="31.5" customHeight="1" thickTop="1" thickBot="1" x14ac:dyDescent="0.3">
      <c r="A18" s="40"/>
      <c r="B18" s="97">
        <f>'v3'!E$14</f>
        <v>0</v>
      </c>
      <c r="C18" s="97">
        <f>'v3'!E$16</f>
        <v>0</v>
      </c>
      <c r="D18" s="98">
        <f>'v3'!X$19</f>
        <v>0</v>
      </c>
      <c r="E18" s="99">
        <f t="shared" si="1"/>
        <v>0</v>
      </c>
      <c r="F18" s="98">
        <f t="shared" si="2"/>
        <v>0</v>
      </c>
      <c r="G18" s="100"/>
      <c r="H18" s="101" t="str">
        <f t="shared" si="0"/>
        <v>x</v>
      </c>
      <c r="I18" s="101" t="str">
        <f t="shared" si="3"/>
        <v/>
      </c>
      <c r="J18" s="101" t="str">
        <f t="shared" si="4"/>
        <v/>
      </c>
      <c r="K18" s="101" t="str">
        <f t="shared" si="5"/>
        <v/>
      </c>
      <c r="L18" s="101" t="str">
        <f t="shared" si="6"/>
        <v/>
      </c>
      <c r="M18" s="101"/>
      <c r="N18" s="45"/>
      <c r="BI18" s="49" t="s">
        <v>211</v>
      </c>
      <c r="BJ18" s="50" t="s">
        <v>212</v>
      </c>
    </row>
    <row r="19" spans="1:62" ht="31.5" customHeight="1" thickTop="1" thickBot="1" x14ac:dyDescent="0.3">
      <c r="A19" s="40"/>
      <c r="B19" s="97">
        <f>llpp!E$14</f>
        <v>0</v>
      </c>
      <c r="C19" s="97">
        <f>llpp!E$16</f>
        <v>0</v>
      </c>
      <c r="D19" s="98">
        <f>llpp!X$19</f>
        <v>12</v>
      </c>
      <c r="E19" s="99">
        <f t="shared" si="1"/>
        <v>5.3571428571428568</v>
      </c>
      <c r="F19" s="98">
        <f t="shared" si="2"/>
        <v>0</v>
      </c>
      <c r="G19" s="100"/>
      <c r="H19" s="101" t="str">
        <f t="shared" si="0"/>
        <v>x</v>
      </c>
      <c r="I19" s="101" t="str">
        <f t="shared" si="3"/>
        <v/>
      </c>
      <c r="J19" s="101" t="str">
        <f t="shared" si="4"/>
        <v/>
      </c>
      <c r="K19" s="101" t="str">
        <f t="shared" si="5"/>
        <v/>
      </c>
      <c r="L19" s="101" t="str">
        <f t="shared" si="6"/>
        <v/>
      </c>
      <c r="M19" s="101"/>
      <c r="N19" s="45"/>
      <c r="O19" s="42" t="str">
        <f>IF(G17&gt;76&lt;100,1,"")</f>
        <v/>
      </c>
      <c r="BI19" s="54" t="s">
        <v>213</v>
      </c>
      <c r="BJ19" s="55" t="s">
        <v>214</v>
      </c>
    </row>
    <row r="20" spans="1:62" ht="31.5" customHeight="1" thickTop="1" thickBot="1" x14ac:dyDescent="0.3">
      <c r="A20" s="40"/>
      <c r="B20" s="97">
        <f>LLPP2!E$14</f>
        <v>0</v>
      </c>
      <c r="C20" s="97">
        <f>LLPP2!E$16</f>
        <v>0</v>
      </c>
      <c r="D20" s="98">
        <f>LLPP2!X$19</f>
        <v>10</v>
      </c>
      <c r="E20" s="99">
        <f t="shared" si="1"/>
        <v>4.4642857142857144</v>
      </c>
      <c r="F20" s="98">
        <f t="shared" si="2"/>
        <v>0</v>
      </c>
      <c r="G20" s="100"/>
      <c r="H20" s="101" t="str">
        <f t="shared" si="0"/>
        <v>x</v>
      </c>
      <c r="I20" s="101" t="str">
        <f t="shared" si="3"/>
        <v/>
      </c>
      <c r="J20" s="101" t="str">
        <f t="shared" si="4"/>
        <v/>
      </c>
      <c r="K20" s="101" t="str">
        <f t="shared" si="5"/>
        <v/>
      </c>
      <c r="L20" s="101" t="str">
        <f t="shared" si="6"/>
        <v/>
      </c>
      <c r="M20" s="101"/>
      <c r="N20" s="45"/>
      <c r="BI20" s="54"/>
      <c r="BJ20" s="55"/>
    </row>
    <row r="21" spans="1:62" ht="31.5" customHeight="1" thickTop="1" thickBot="1" x14ac:dyDescent="0.3">
      <c r="A21" s="40"/>
      <c r="B21" s="97" t="str">
        <f>'Trasversale 3'!E$14</f>
        <v xml:space="preserve">Dematerializzazione PA. </v>
      </c>
      <c r="C21" s="97" t="str">
        <f>'Trasversale 3'!E$16</f>
        <v xml:space="preserve">Conclusione del Processo di "dematerializzazione PA" attraverso  gestione documentale in esclusivo formato digitale di tutto il movimento deliberativo attraverso l'automazione di tutte le procedure relative. </v>
      </c>
      <c r="D21" s="98">
        <f>'Trasversale 3'!X$19</f>
        <v>16</v>
      </c>
      <c r="E21" s="99">
        <f t="shared" si="1"/>
        <v>7.1428571428571423</v>
      </c>
      <c r="F21" s="98">
        <f t="shared" si="2"/>
        <v>0</v>
      </c>
      <c r="G21" s="100"/>
      <c r="H21" s="101" t="str">
        <f t="shared" si="0"/>
        <v>x</v>
      </c>
      <c r="I21" s="101" t="str">
        <f t="shared" si="3"/>
        <v/>
      </c>
      <c r="J21" s="101" t="str">
        <f t="shared" si="4"/>
        <v/>
      </c>
      <c r="K21" s="101" t="str">
        <f t="shared" si="5"/>
        <v/>
      </c>
      <c r="L21" s="101" t="str">
        <f t="shared" si="6"/>
        <v/>
      </c>
      <c r="M21" s="101"/>
      <c r="N21" s="45"/>
      <c r="BI21" s="54"/>
      <c r="BJ21" s="55"/>
    </row>
    <row r="22" spans="1:62" ht="31.5" customHeight="1" thickTop="1" thickBot="1" x14ac:dyDescent="0.3">
      <c r="A22" s="40"/>
      <c r="B22" s="97">
        <f>'V2'!E$14</f>
        <v>0</v>
      </c>
      <c r="C22" s="97">
        <f>'V2'!E$16</f>
        <v>0</v>
      </c>
      <c r="D22" s="98">
        <f>'V2'!X$19</f>
        <v>0</v>
      </c>
      <c r="E22" s="99">
        <f t="shared" si="1"/>
        <v>0</v>
      </c>
      <c r="F22" s="98">
        <f t="shared" si="2"/>
        <v>0</v>
      </c>
      <c r="G22" s="100"/>
      <c r="H22" s="101" t="str">
        <f t="shared" si="0"/>
        <v>x</v>
      </c>
      <c r="I22" s="101" t="str">
        <f t="shared" si="3"/>
        <v/>
      </c>
      <c r="J22" s="101" t="str">
        <f t="shared" si="4"/>
        <v/>
      </c>
      <c r="K22" s="101" t="str">
        <f t="shared" si="5"/>
        <v/>
      </c>
      <c r="L22" s="101" t="str">
        <f t="shared" si="6"/>
        <v/>
      </c>
      <c r="M22" s="101"/>
      <c r="N22" s="45"/>
      <c r="BI22" s="54"/>
      <c r="BJ22" s="55"/>
    </row>
    <row r="23" spans="1:62" ht="31.5" customHeight="1" thickTop="1" thickBot="1" x14ac:dyDescent="0.3">
      <c r="A23" s="40"/>
      <c r="B23" s="97" t="str">
        <f>A2.!E$14</f>
        <v>PROGETTO RADON</v>
      </c>
      <c r="C23" s="97" t="str">
        <f>A2.!E$16</f>
        <v>Rilevazione Percentuale RADON nel territorio comunale. Il servizio AAGG dovrà provvedere al monitoraggio sui dati forniti dal dosimetro posizionato negli immobili individuati.</v>
      </c>
      <c r="D23" s="98">
        <f>A2.!X$19</f>
        <v>16</v>
      </c>
      <c r="E23" s="99">
        <f t="shared" si="1"/>
        <v>7.1428571428571423</v>
      </c>
      <c r="F23" s="98">
        <f t="shared" si="2"/>
        <v>0</v>
      </c>
      <c r="G23" s="100"/>
      <c r="H23" s="101" t="str">
        <f t="shared" si="0"/>
        <v>x</v>
      </c>
      <c r="I23" s="101" t="str">
        <f t="shared" si="3"/>
        <v/>
      </c>
      <c r="J23" s="101" t="str">
        <f t="shared" si="4"/>
        <v/>
      </c>
      <c r="K23" s="101" t="str">
        <f t="shared" si="5"/>
        <v/>
      </c>
      <c r="L23" s="101" t="str">
        <f t="shared" si="6"/>
        <v/>
      </c>
      <c r="M23" s="101"/>
      <c r="N23" s="45"/>
      <c r="BI23" s="54"/>
      <c r="BJ23" s="55"/>
    </row>
    <row r="24" spans="1:62" ht="31.5" customHeight="1" thickTop="1" thickBot="1" x14ac:dyDescent="0.3">
      <c r="A24" s="40"/>
      <c r="B24" s="97">
        <f>'A2'!E$14</f>
        <v>0</v>
      </c>
      <c r="C24" s="97">
        <f>'A2'!E$16</f>
        <v>0</v>
      </c>
      <c r="D24" s="98">
        <f>'A2'!X$19</f>
        <v>14</v>
      </c>
      <c r="E24" s="99">
        <f t="shared" si="1"/>
        <v>6.25</v>
      </c>
      <c r="F24" s="98">
        <f t="shared" si="2"/>
        <v>0</v>
      </c>
      <c r="G24" s="100"/>
      <c r="H24" s="101" t="str">
        <f t="shared" si="0"/>
        <v>x</v>
      </c>
      <c r="I24" s="101" t="str">
        <f t="shared" si="3"/>
        <v/>
      </c>
      <c r="J24" s="101" t="str">
        <f t="shared" si="4"/>
        <v/>
      </c>
      <c r="K24" s="101" t="str">
        <f t="shared" si="5"/>
        <v/>
      </c>
      <c r="L24" s="101" t="str">
        <f t="shared" si="6"/>
        <v/>
      </c>
      <c r="M24" s="101"/>
      <c r="N24" s="45"/>
      <c r="BI24" s="54"/>
      <c r="BJ24" s="55"/>
    </row>
    <row r="25" spans="1:62" ht="31.5" customHeight="1" thickTop="1" thickBot="1" x14ac:dyDescent="0.3">
      <c r="A25" s="40"/>
      <c r="B25" s="97">
        <f>'A3'!E$14</f>
        <v>0</v>
      </c>
      <c r="C25" s="97">
        <f>'A3'!E$16</f>
        <v>0</v>
      </c>
      <c r="D25" s="98">
        <f>'A3'!X$19</f>
        <v>18</v>
      </c>
      <c r="E25" s="99">
        <f t="shared" si="1"/>
        <v>8.0357142857142865</v>
      </c>
      <c r="F25" s="98">
        <f t="shared" si="2"/>
        <v>0</v>
      </c>
      <c r="G25" s="100"/>
      <c r="H25" s="101" t="str">
        <f t="shared" si="0"/>
        <v>x</v>
      </c>
      <c r="I25" s="101" t="str">
        <f t="shared" si="3"/>
        <v/>
      </c>
      <c r="J25" s="101" t="str">
        <f t="shared" si="4"/>
        <v/>
      </c>
      <c r="K25" s="101" t="str">
        <f t="shared" si="5"/>
        <v/>
      </c>
      <c r="L25" s="101" t="str">
        <f t="shared" si="6"/>
        <v/>
      </c>
      <c r="M25" s="101"/>
      <c r="N25" s="45"/>
      <c r="BI25" s="54"/>
      <c r="BJ25" s="55"/>
    </row>
    <row r="26" spans="1:62" ht="31.5" customHeight="1" thickTop="1" thickBot="1" x14ac:dyDescent="0.3">
      <c r="A26" s="40"/>
      <c r="B26" s="97">
        <f>'A4'!E$14</f>
        <v>0</v>
      </c>
      <c r="C26" s="97">
        <f>'A4'!E$16</f>
        <v>0</v>
      </c>
      <c r="D26" s="98">
        <f>'A4'!X$19</f>
        <v>18</v>
      </c>
      <c r="E26" s="99">
        <f t="shared" si="1"/>
        <v>8.0357142857142865</v>
      </c>
      <c r="F26" s="98">
        <f t="shared" si="2"/>
        <v>0</v>
      </c>
      <c r="G26" s="100"/>
      <c r="H26" s="101" t="str">
        <f t="shared" si="0"/>
        <v>x</v>
      </c>
      <c r="I26" s="101" t="str">
        <f t="shared" si="3"/>
        <v/>
      </c>
      <c r="J26" s="101" t="str">
        <f t="shared" si="4"/>
        <v/>
      </c>
      <c r="K26" s="101" t="str">
        <f t="shared" si="5"/>
        <v/>
      </c>
      <c r="L26" s="101" t="str">
        <f t="shared" si="6"/>
        <v/>
      </c>
      <c r="M26" s="101"/>
      <c r="N26" s="45"/>
      <c r="BI26" s="54" t="s">
        <v>215</v>
      </c>
      <c r="BJ26" s="55" t="s">
        <v>216</v>
      </c>
    </row>
    <row r="27" spans="1:62" s="56" customFormat="1" ht="22.5" thickTop="1" thickBot="1" x14ac:dyDescent="0.3">
      <c r="A27" s="40"/>
      <c r="B27" s="364"/>
      <c r="C27" s="364"/>
      <c r="D27" s="102" t="s">
        <v>217</v>
      </c>
      <c r="E27" s="102" t="s">
        <v>217</v>
      </c>
      <c r="F27" s="103"/>
      <c r="G27" s="102" t="s">
        <v>217</v>
      </c>
      <c r="H27" s="364"/>
      <c r="I27" s="364"/>
      <c r="J27" s="364"/>
      <c r="K27" s="364"/>
      <c r="L27" s="364"/>
      <c r="M27" s="364"/>
      <c r="N27" s="45"/>
      <c r="BI27" s="54"/>
      <c r="BJ27" s="55"/>
    </row>
    <row r="28" spans="1:62" s="56" customFormat="1" ht="21" customHeight="1" thickTop="1" thickBot="1" x14ac:dyDescent="0.3">
      <c r="A28" s="40"/>
      <c r="B28" s="364" t="s">
        <v>219</v>
      </c>
      <c r="C28" s="364"/>
      <c r="D28" s="103">
        <f>SUM(D11:D26)</f>
        <v>224</v>
      </c>
      <c r="E28" s="102">
        <f>SUM(E11:E26)</f>
        <v>100</v>
      </c>
      <c r="F28" s="103"/>
      <c r="G28" s="102">
        <f>SUM(H28:L28)</f>
        <v>0</v>
      </c>
      <c r="H28" s="104"/>
      <c r="I28" s="105">
        <f>IF(I11="x",F11*E11)+IF(I12="x",F12*E12)+IF(I13="x",F13*E13)+IF(I14="x",F14*E14)+IF(I15="x",F15*E15)+IF(I16="x",F16*E16)+IF(I17="x",F17*E17)+IF(I18="x",F18*E18)+IF(I19="x",F19*E19)+IF(I20="x",F20*E20)+IF(I21="x",F21*E21)+IF(I22="x",F22*E22)+IF(I23="x",F23*E23)+IF(I24="x",F24*E24)+IF(I25="x",F25*E25)+IF(I26="x",F26*E26)</f>
        <v>0</v>
      </c>
      <c r="J28" s="105">
        <f>IF(J11="x",F11*E11)+IF(J12="x",F12*E12)+IF(J13="x",F13*E13)+IF(J14="x",F14*E14)+IF(J15="x",F15*E15)+IF(J16="x",F16*E16)+IF(J17="x",F17*E17)+IF(J18="x",F18*E18)+IF(J19="x",F19*E19)+IF(J20="x",F20*E20)+IF(J21="x",F21*E21)+IF(J22="x",F22*E22)+IF(J23="x",F23*E23)+IF(J24="x",F24*E24)+IF(J25="x",F25*E25)+IF(J26="x",F26*E26)</f>
        <v>0</v>
      </c>
      <c r="K28" s="105">
        <f>IF(K11="x",F11*E11)+IF(K12="x",F12*E12)+IF(K13="x",F13*E13)+IF(K14="x",F14*E14)+IF(K15="x",F15*E15)+IF(K16="x",F16*E16)+IF(K17="x",F17*E17)+IF(K18="x",F18*E18)+IF(K19="x",F19*E19)+IF(K20="x",F20*E20)+IF(K21="x",F21*E21)+IF(K22="x",F22*E22)+IF(K23="x",F23*E23)+IF(K24="x",F24*E24)+IF(K25="x",F25*E25)+IF(K26="x",F26*E26)</f>
        <v>0</v>
      </c>
      <c r="L28" s="105">
        <f>IF(L11="x",F11*E11)+IF(L12="x",F12*E12)+IF(L13="x",F13*E13)+IF(L14="x",F14*E14)+IF(L15="x",F15*E15)+IF(L16="x",F16*E16)+IF(L17="x",F17*E17)+IF(L18="x",F18*E18)+IF(L19="x",F19*E19)+IF(L20="x",F20*E20)+IF(L21="x",F21*E21)+IF(L22="x",F22*E22)+IF(L23="x",F23*E23)+IF(L24="x",F24*E24)+IF(L25="x",F25*E25)+IF(L26="x",F26*E26)</f>
        <v>0</v>
      </c>
      <c r="M28" s="105"/>
      <c r="N28" s="45"/>
      <c r="BI28" s="57"/>
      <c r="BJ28"/>
    </row>
    <row r="29" spans="1:62" ht="16.5" customHeight="1" thickTop="1" thickBot="1" x14ac:dyDescent="0.3">
      <c r="A29" s="40"/>
      <c r="B29" s="368" t="s">
        <v>220</v>
      </c>
      <c r="C29" s="368" t="s">
        <v>221</v>
      </c>
      <c r="D29" s="369" t="s">
        <v>222</v>
      </c>
      <c r="E29" s="369" t="s">
        <v>223</v>
      </c>
      <c r="F29" s="369" t="s">
        <v>224</v>
      </c>
      <c r="G29" s="375" t="s">
        <v>225</v>
      </c>
      <c r="H29" s="363" t="s">
        <v>226</v>
      </c>
      <c r="I29" s="363"/>
      <c r="J29" s="363"/>
      <c r="K29" s="363"/>
      <c r="L29" s="363"/>
      <c r="M29" s="363"/>
      <c r="N29" s="45"/>
      <c r="BI29" s="57"/>
    </row>
    <row r="30" spans="1:62" ht="15" customHeight="1" thickTop="1" thickBot="1" x14ac:dyDescent="0.3">
      <c r="A30" s="40"/>
      <c r="B30" s="368"/>
      <c r="C30" s="368"/>
      <c r="D30" s="369"/>
      <c r="E30" s="369"/>
      <c r="F30" s="369"/>
      <c r="G30" s="375"/>
      <c r="H30" s="106">
        <v>1</v>
      </c>
      <c r="I30" s="106">
        <v>2</v>
      </c>
      <c r="J30" s="106">
        <v>3</v>
      </c>
      <c r="K30" s="106">
        <v>4</v>
      </c>
      <c r="L30" s="106">
        <v>5</v>
      </c>
      <c r="M30" s="363"/>
      <c r="N30" s="45"/>
      <c r="BI30" s="49"/>
      <c r="BJ30" s="50"/>
    </row>
    <row r="31" spans="1:62" ht="23.25" customHeight="1" thickTop="1" thickBot="1" x14ac:dyDescent="0.3">
      <c r="A31" s="40"/>
      <c r="B31" s="368"/>
      <c r="C31" s="368"/>
      <c r="D31" s="369"/>
      <c r="E31" s="369"/>
      <c r="F31" s="369"/>
      <c r="G31" s="375"/>
      <c r="H31" s="107" t="s">
        <v>181</v>
      </c>
      <c r="I31" s="107" t="s">
        <v>182</v>
      </c>
      <c r="J31" s="108" t="s">
        <v>183</v>
      </c>
      <c r="K31" s="108" t="s">
        <v>184</v>
      </c>
      <c r="L31" s="108" t="s">
        <v>185</v>
      </c>
      <c r="M31" s="363"/>
      <c r="N31" s="45"/>
      <c r="BI31" s="49"/>
      <c r="BJ31" s="50"/>
    </row>
    <row r="32" spans="1:62" ht="28.5" customHeight="1" thickTop="1" thickBot="1" x14ac:dyDescent="0.3">
      <c r="A32" s="40"/>
      <c r="B32" s="368"/>
      <c r="C32" s="368"/>
      <c r="D32" s="369"/>
      <c r="E32" s="369"/>
      <c r="F32" s="369"/>
      <c r="G32" s="375"/>
      <c r="H32" s="109" t="s">
        <v>227</v>
      </c>
      <c r="I32" s="109" t="s">
        <v>228</v>
      </c>
      <c r="J32" s="109" t="s">
        <v>229</v>
      </c>
      <c r="K32" s="109" t="s">
        <v>230</v>
      </c>
      <c r="L32" s="109" t="s">
        <v>231</v>
      </c>
      <c r="M32" s="363"/>
      <c r="N32" s="45"/>
    </row>
    <row r="33" spans="1:14" s="42" customFormat="1" ht="41.25" hidden="1" customHeight="1" x14ac:dyDescent="0.25">
      <c r="A33" s="40"/>
      <c r="B33" s="110" t="s">
        <v>157</v>
      </c>
      <c r="C33" s="110" t="s">
        <v>158</v>
      </c>
      <c r="D33" s="111"/>
      <c r="E33" s="112">
        <f>(D33/D$53)*100</f>
        <v>0</v>
      </c>
      <c r="F33" s="113">
        <f t="shared" ref="F33:F51" si="7">G33/100</f>
        <v>0</v>
      </c>
      <c r="G33" s="114"/>
      <c r="H33" s="115" t="str">
        <f>IF($F33&lt;=0.1,IF($F33&gt;=0,"x",""),"")</f>
        <v>x</v>
      </c>
      <c r="I33" s="115" t="str">
        <f>IF(F33&lt;=0.25,IF(F33&gt;=0.11,"x",""),"")</f>
        <v/>
      </c>
      <c r="J33" s="115" t="str">
        <f>IF(F33&lt;=0.5,IF(F33&gt;0.25,"x",""),"")</f>
        <v/>
      </c>
      <c r="K33" s="115" t="str">
        <f>IF(F33&lt;=0.75,IF(F33&gt;=0.51,"x",""),"")</f>
        <v/>
      </c>
      <c r="L33" s="115" t="str">
        <f>IF(F33&lt;=1,IF(F33&gt;0.75,"x",""),"")</f>
        <v/>
      </c>
      <c r="M33" s="116"/>
      <c r="N33" s="45"/>
    </row>
    <row r="34" spans="1:14" s="42" customFormat="1" ht="73.5" hidden="1" customHeight="1" x14ac:dyDescent="0.25">
      <c r="A34" s="40"/>
      <c r="B34" s="110" t="s">
        <v>161</v>
      </c>
      <c r="C34" s="110" t="s">
        <v>162</v>
      </c>
      <c r="D34" s="111"/>
      <c r="E34" s="112">
        <f t="shared" ref="E34:E51" si="8">(D34/D$53)*100</f>
        <v>0</v>
      </c>
      <c r="F34" s="113">
        <f t="shared" si="7"/>
        <v>0</v>
      </c>
      <c r="G34" s="114"/>
      <c r="H34" s="115" t="str">
        <f>IF($F34&lt;=0.1,IF($F34&gt;=0,"x",""),"")</f>
        <v>x</v>
      </c>
      <c r="I34" s="115" t="str">
        <f>IF(F34&lt;=0.25,IF(F34&gt;=0.11,"x",""),"")</f>
        <v/>
      </c>
      <c r="J34" s="115" t="str">
        <f>IF(F34&lt;=0.5,IF(F34&gt;0.25,"x",""),"")</f>
        <v/>
      </c>
      <c r="K34" s="115" t="str">
        <f>IF(F34&lt;=0.75,IF(F34&gt;=0.51,"x",""),"")</f>
        <v/>
      </c>
      <c r="L34" s="115" t="str">
        <f>IF(F34&lt;=1,IF(F34&gt;0.75,"x",""),"")</f>
        <v/>
      </c>
      <c r="M34" s="116"/>
      <c r="N34" s="45"/>
    </row>
    <row r="35" spans="1:14" s="42" customFormat="1" ht="206.25" thickTop="1" thickBot="1" x14ac:dyDescent="0.3">
      <c r="A35" s="40"/>
      <c r="B35" s="110" t="s">
        <v>164</v>
      </c>
      <c r="C35" s="110" t="s">
        <v>232</v>
      </c>
      <c r="D35" s="111">
        <v>20</v>
      </c>
      <c r="E35" s="112">
        <f t="shared" si="8"/>
        <v>14.285714285714285</v>
      </c>
      <c r="F35" s="113">
        <f t="shared" si="7"/>
        <v>0</v>
      </c>
      <c r="G35" s="117"/>
      <c r="H35" s="118" t="str">
        <f>IF($F35&lt;=0.2,IF($F35&gt;=0,"x",""),"")</f>
        <v>x</v>
      </c>
      <c r="I35" s="118" t="str">
        <f>IF(F35&lt;=0.5,IF(F35&gt;=0.21,"x",""),"")</f>
        <v/>
      </c>
      <c r="J35" s="118" t="str">
        <f>IF(F35&lt;=0.7,IF(F35&gt;=0.51,"x",""),"")</f>
        <v/>
      </c>
      <c r="K35" s="118" t="str">
        <f>IF(F35&lt;=0.9,IF(F35&gt;=0.71,"x",""),"")</f>
        <v/>
      </c>
      <c r="L35" s="118" t="str">
        <f>IF(F35&lt;=1,IF(F35&gt;0.9,"x",""),"")</f>
        <v/>
      </c>
      <c r="M35" s="116"/>
      <c r="N35" s="45"/>
    </row>
    <row r="36" spans="1:14" s="42" customFormat="1" ht="141.75" hidden="1" customHeight="1" x14ac:dyDescent="0.25">
      <c r="A36" s="40"/>
      <c r="B36" s="110" t="s">
        <v>166</v>
      </c>
      <c r="C36" s="110" t="s">
        <v>167</v>
      </c>
      <c r="D36" s="111"/>
      <c r="E36" s="112">
        <f t="shared" si="8"/>
        <v>0</v>
      </c>
      <c r="F36" s="113">
        <f t="shared" si="7"/>
        <v>0</v>
      </c>
      <c r="G36" s="117"/>
      <c r="H36" s="118" t="str">
        <f t="shared" ref="H36:H51" si="9">IF($F36&lt;=0.2,IF($F36&gt;=0,"x",""),"")</f>
        <v>x</v>
      </c>
      <c r="I36" s="118" t="str">
        <f t="shared" ref="I36:I51" si="10">IF(F36&lt;=0.5,IF(F36&gt;=0.21,"x",""),"")</f>
        <v/>
      </c>
      <c r="J36" s="118" t="str">
        <f>IF(F36&lt;=0.7,IF(F36&gt;0.51,"x",""),"")</f>
        <v/>
      </c>
      <c r="K36" s="118" t="str">
        <f t="shared" ref="K36:K51" si="11">IF(F36&lt;=0.9,IF(F36&gt;=0.71,"x",""),"")</f>
        <v/>
      </c>
      <c r="L36" s="118" t="str">
        <f t="shared" ref="L36:L51" si="12">IF(F36&lt;=1,IF(F36&gt;0.9,"x",""),"")</f>
        <v/>
      </c>
      <c r="M36" s="116"/>
      <c r="N36" s="45"/>
    </row>
    <row r="37" spans="1:14" s="42" customFormat="1" ht="110.25" hidden="1" customHeight="1" x14ac:dyDescent="0.25">
      <c r="A37" s="40"/>
      <c r="B37" s="110" t="s">
        <v>175</v>
      </c>
      <c r="C37" s="110" t="s">
        <v>176</v>
      </c>
      <c r="D37" s="111"/>
      <c r="E37" s="112">
        <f t="shared" si="8"/>
        <v>0</v>
      </c>
      <c r="F37" s="113">
        <f t="shared" si="7"/>
        <v>0</v>
      </c>
      <c r="G37" s="117"/>
      <c r="H37" s="118" t="str">
        <f t="shared" si="9"/>
        <v>x</v>
      </c>
      <c r="I37" s="118" t="str">
        <f t="shared" si="10"/>
        <v/>
      </c>
      <c r="J37" s="118" t="str">
        <f>IF(F37&lt;=0.7,IF(F37&gt;0.51,"x",""),"")</f>
        <v/>
      </c>
      <c r="K37" s="118" t="str">
        <f t="shared" si="11"/>
        <v/>
      </c>
      <c r="L37" s="118" t="str">
        <f t="shared" si="12"/>
        <v/>
      </c>
      <c r="M37" s="116"/>
      <c r="N37" s="45"/>
    </row>
    <row r="38" spans="1:14" s="42" customFormat="1" ht="247.5" customHeight="1" thickTop="1" thickBot="1" x14ac:dyDescent="0.3">
      <c r="A38" s="40"/>
      <c r="B38" s="110" t="s">
        <v>177</v>
      </c>
      <c r="C38" s="110" t="s">
        <v>233</v>
      </c>
      <c r="D38" s="111">
        <v>20</v>
      </c>
      <c r="E38" s="112">
        <f t="shared" si="8"/>
        <v>14.285714285714285</v>
      </c>
      <c r="F38" s="113">
        <f t="shared" si="7"/>
        <v>0</v>
      </c>
      <c r="G38" s="117"/>
      <c r="H38" s="118" t="str">
        <f t="shared" si="9"/>
        <v>x</v>
      </c>
      <c r="I38" s="118" t="str">
        <f t="shared" si="10"/>
        <v/>
      </c>
      <c r="J38" s="118" t="str">
        <f t="shared" ref="J38:J51" si="13">IF(F38&lt;=0.7,IF(F38&gt;=0.51,"x",""),"")</f>
        <v/>
      </c>
      <c r="K38" s="118" t="str">
        <f t="shared" si="11"/>
        <v/>
      </c>
      <c r="L38" s="118" t="str">
        <f t="shared" si="12"/>
        <v/>
      </c>
      <c r="M38" s="116"/>
      <c r="N38" s="45"/>
    </row>
    <row r="39" spans="1:14" s="42" customFormat="1" ht="222" hidden="1" thickTop="1" thickBot="1" x14ac:dyDescent="0.3">
      <c r="A39" s="40"/>
      <c r="B39" s="110" t="s">
        <v>179</v>
      </c>
      <c r="C39" s="110" t="s">
        <v>180</v>
      </c>
      <c r="D39" s="111"/>
      <c r="E39" s="112">
        <f t="shared" si="8"/>
        <v>0</v>
      </c>
      <c r="F39" s="113">
        <f t="shared" si="7"/>
        <v>0</v>
      </c>
      <c r="G39" s="117"/>
      <c r="H39" s="118" t="str">
        <f t="shared" si="9"/>
        <v>x</v>
      </c>
      <c r="I39" s="118" t="str">
        <f t="shared" si="10"/>
        <v/>
      </c>
      <c r="J39" s="118" t="str">
        <f t="shared" si="13"/>
        <v/>
      </c>
      <c r="K39" s="118" t="str">
        <f t="shared" si="11"/>
        <v/>
      </c>
      <c r="L39" s="118" t="str">
        <f t="shared" si="12"/>
        <v/>
      </c>
      <c r="M39" s="116"/>
      <c r="N39" s="45"/>
    </row>
    <row r="40" spans="1:14" s="42" customFormat="1" ht="285" thickTop="1" thickBot="1" x14ac:dyDescent="0.3">
      <c r="A40" s="40"/>
      <c r="B40" s="110" t="s">
        <v>186</v>
      </c>
      <c r="C40" s="110" t="s">
        <v>234</v>
      </c>
      <c r="D40" s="111">
        <v>20</v>
      </c>
      <c r="E40" s="112">
        <f t="shared" si="8"/>
        <v>14.285714285714285</v>
      </c>
      <c r="F40" s="113">
        <f t="shared" si="7"/>
        <v>0</v>
      </c>
      <c r="G40" s="117"/>
      <c r="H40" s="118" t="str">
        <f t="shared" si="9"/>
        <v>x</v>
      </c>
      <c r="I40" s="118" t="str">
        <f t="shared" si="10"/>
        <v/>
      </c>
      <c r="J40" s="118" t="str">
        <f t="shared" si="13"/>
        <v/>
      </c>
      <c r="K40" s="118" t="str">
        <f t="shared" si="11"/>
        <v/>
      </c>
      <c r="L40" s="118" t="str">
        <f t="shared" si="12"/>
        <v/>
      </c>
      <c r="M40" s="116"/>
      <c r="N40" s="45"/>
    </row>
    <row r="41" spans="1:14" s="42" customFormat="1" ht="174.75" thickTop="1" thickBot="1" x14ac:dyDescent="0.3">
      <c r="A41" s="40"/>
      <c r="B41" s="110" t="s">
        <v>195</v>
      </c>
      <c r="C41" s="110" t="s">
        <v>235</v>
      </c>
      <c r="D41" s="111">
        <v>20</v>
      </c>
      <c r="E41" s="112">
        <f t="shared" si="8"/>
        <v>14.285714285714285</v>
      </c>
      <c r="F41" s="113">
        <f t="shared" si="7"/>
        <v>0</v>
      </c>
      <c r="G41" s="117"/>
      <c r="H41" s="118" t="str">
        <f t="shared" si="9"/>
        <v>x</v>
      </c>
      <c r="I41" s="118" t="str">
        <f t="shared" si="10"/>
        <v/>
      </c>
      <c r="J41" s="118" t="str">
        <f t="shared" si="13"/>
        <v/>
      </c>
      <c r="K41" s="118" t="str">
        <f t="shared" si="11"/>
        <v/>
      </c>
      <c r="L41" s="118" t="str">
        <f t="shared" si="12"/>
        <v/>
      </c>
      <c r="M41" s="116"/>
      <c r="N41" s="45"/>
    </row>
    <row r="42" spans="1:14" s="42" customFormat="1" ht="96" hidden="1" thickTop="1" thickBot="1" x14ac:dyDescent="0.3">
      <c r="A42" s="40"/>
      <c r="B42" s="110" t="s">
        <v>197</v>
      </c>
      <c r="C42" s="110" t="s">
        <v>198</v>
      </c>
      <c r="D42" s="111"/>
      <c r="E42" s="112">
        <f t="shared" si="8"/>
        <v>0</v>
      </c>
      <c r="F42" s="113">
        <f t="shared" si="7"/>
        <v>0</v>
      </c>
      <c r="G42" s="117"/>
      <c r="H42" s="118" t="str">
        <f t="shared" si="9"/>
        <v>x</v>
      </c>
      <c r="I42" s="118" t="str">
        <f t="shared" si="10"/>
        <v/>
      </c>
      <c r="J42" s="118" t="str">
        <f t="shared" si="13"/>
        <v/>
      </c>
      <c r="K42" s="118" t="str">
        <f t="shared" si="11"/>
        <v/>
      </c>
      <c r="L42" s="118" t="str">
        <f t="shared" si="12"/>
        <v/>
      </c>
      <c r="M42" s="116"/>
      <c r="N42" s="45"/>
    </row>
    <row r="43" spans="1:14" s="42" customFormat="1" ht="127.5" hidden="1" thickTop="1" thickBot="1" x14ac:dyDescent="0.3">
      <c r="A43" s="40"/>
      <c r="B43" s="110" t="s">
        <v>199</v>
      </c>
      <c r="C43" s="110" t="s">
        <v>200</v>
      </c>
      <c r="D43" s="111"/>
      <c r="E43" s="112">
        <f t="shared" si="8"/>
        <v>0</v>
      </c>
      <c r="F43" s="113">
        <f t="shared" si="7"/>
        <v>0</v>
      </c>
      <c r="G43" s="117"/>
      <c r="H43" s="118" t="str">
        <f t="shared" si="9"/>
        <v>x</v>
      </c>
      <c r="I43" s="118" t="str">
        <f t="shared" si="10"/>
        <v/>
      </c>
      <c r="J43" s="118" t="str">
        <f t="shared" si="13"/>
        <v/>
      </c>
      <c r="K43" s="118" t="str">
        <f t="shared" si="11"/>
        <v/>
      </c>
      <c r="L43" s="118" t="str">
        <f t="shared" si="12"/>
        <v/>
      </c>
      <c r="M43" s="116"/>
      <c r="N43" s="45"/>
    </row>
    <row r="44" spans="1:14" s="42" customFormat="1" ht="127.5" hidden="1" thickTop="1" thickBot="1" x14ac:dyDescent="0.3">
      <c r="A44" s="40"/>
      <c r="B44" s="110" t="s">
        <v>201</v>
      </c>
      <c r="C44" s="110" t="s">
        <v>202</v>
      </c>
      <c r="D44" s="111"/>
      <c r="E44" s="112">
        <f t="shared" si="8"/>
        <v>0</v>
      </c>
      <c r="F44" s="113">
        <f t="shared" si="7"/>
        <v>0</v>
      </c>
      <c r="G44" s="117"/>
      <c r="H44" s="118" t="str">
        <f t="shared" si="9"/>
        <v>x</v>
      </c>
      <c r="I44" s="118" t="str">
        <f t="shared" si="10"/>
        <v/>
      </c>
      <c r="J44" s="118" t="str">
        <f t="shared" si="13"/>
        <v/>
      </c>
      <c r="K44" s="118" t="str">
        <f t="shared" si="11"/>
        <v/>
      </c>
      <c r="L44" s="118" t="str">
        <f t="shared" si="12"/>
        <v/>
      </c>
      <c r="M44" s="116"/>
      <c r="N44" s="45"/>
    </row>
    <row r="45" spans="1:14" s="42" customFormat="1" ht="253.5" hidden="1" thickTop="1" thickBot="1" x14ac:dyDescent="0.3">
      <c r="A45" s="40"/>
      <c r="B45" s="110" t="s">
        <v>203</v>
      </c>
      <c r="C45" s="110" t="s">
        <v>204</v>
      </c>
      <c r="D45" s="111"/>
      <c r="E45" s="112">
        <f t="shared" si="8"/>
        <v>0</v>
      </c>
      <c r="F45" s="113">
        <f t="shared" si="7"/>
        <v>0</v>
      </c>
      <c r="G45" s="117"/>
      <c r="H45" s="118" t="str">
        <f t="shared" si="9"/>
        <v>x</v>
      </c>
      <c r="I45" s="118" t="str">
        <f t="shared" si="10"/>
        <v/>
      </c>
      <c r="J45" s="118" t="str">
        <f t="shared" si="13"/>
        <v/>
      </c>
      <c r="K45" s="118" t="str">
        <f t="shared" si="11"/>
        <v/>
      </c>
      <c r="L45" s="118" t="str">
        <f t="shared" si="12"/>
        <v/>
      </c>
      <c r="M45" s="116"/>
      <c r="N45" s="45"/>
    </row>
    <row r="46" spans="1:14" s="42" customFormat="1" ht="237.75" hidden="1" thickTop="1" thickBot="1" x14ac:dyDescent="0.3">
      <c r="A46" s="40"/>
      <c r="B46" s="110" t="s">
        <v>205</v>
      </c>
      <c r="C46" s="110" t="s">
        <v>206</v>
      </c>
      <c r="D46" s="111"/>
      <c r="E46" s="112">
        <f t="shared" si="8"/>
        <v>0</v>
      </c>
      <c r="F46" s="113">
        <f t="shared" si="7"/>
        <v>0</v>
      </c>
      <c r="G46" s="117"/>
      <c r="H46" s="118" t="str">
        <f t="shared" si="9"/>
        <v>x</v>
      </c>
      <c r="I46" s="118" t="str">
        <f t="shared" si="10"/>
        <v/>
      </c>
      <c r="J46" s="118" t="str">
        <f t="shared" si="13"/>
        <v/>
      </c>
      <c r="K46" s="118" t="str">
        <f t="shared" si="11"/>
        <v/>
      </c>
      <c r="L46" s="118" t="str">
        <f t="shared" si="12"/>
        <v/>
      </c>
      <c r="M46" s="116"/>
      <c r="N46" s="45"/>
    </row>
    <row r="47" spans="1:14" s="42" customFormat="1" ht="409.6" thickTop="1" thickBot="1" x14ac:dyDescent="0.3">
      <c r="A47" s="40"/>
      <c r="B47" s="110" t="s">
        <v>207</v>
      </c>
      <c r="C47" s="110" t="s">
        <v>236</v>
      </c>
      <c r="D47" s="111">
        <v>20</v>
      </c>
      <c r="E47" s="112">
        <f t="shared" si="8"/>
        <v>14.285714285714285</v>
      </c>
      <c r="F47" s="113">
        <f t="shared" si="7"/>
        <v>0</v>
      </c>
      <c r="G47" s="117"/>
      <c r="H47" s="118" t="str">
        <f t="shared" si="9"/>
        <v>x</v>
      </c>
      <c r="I47" s="118" t="str">
        <f t="shared" si="10"/>
        <v/>
      </c>
      <c r="J47" s="118" t="str">
        <f t="shared" si="13"/>
        <v/>
      </c>
      <c r="K47" s="118" t="str">
        <f t="shared" si="11"/>
        <v/>
      </c>
      <c r="L47" s="118" t="str">
        <f t="shared" si="12"/>
        <v/>
      </c>
      <c r="M47" s="116"/>
      <c r="N47" s="45"/>
    </row>
    <row r="48" spans="1:14" s="42" customFormat="1" ht="395.25" thickTop="1" thickBot="1" x14ac:dyDescent="0.3">
      <c r="A48" s="40"/>
      <c r="B48" s="110" t="s">
        <v>209</v>
      </c>
      <c r="C48" s="110" t="s">
        <v>237</v>
      </c>
      <c r="D48" s="111">
        <v>20</v>
      </c>
      <c r="E48" s="112">
        <f t="shared" si="8"/>
        <v>14.285714285714285</v>
      </c>
      <c r="F48" s="113">
        <f t="shared" si="7"/>
        <v>0</v>
      </c>
      <c r="G48" s="117"/>
      <c r="H48" s="118" t="str">
        <f t="shared" si="9"/>
        <v>x</v>
      </c>
      <c r="I48" s="118" t="str">
        <f t="shared" si="10"/>
        <v/>
      </c>
      <c r="J48" s="118" t="str">
        <f t="shared" si="13"/>
        <v/>
      </c>
      <c r="K48" s="118" t="str">
        <f t="shared" si="11"/>
        <v/>
      </c>
      <c r="L48" s="118" t="str">
        <f t="shared" si="12"/>
        <v/>
      </c>
      <c r="M48" s="116"/>
      <c r="N48" s="45"/>
    </row>
    <row r="49" spans="1:62" ht="80.25" hidden="1" thickTop="1" thickBot="1" x14ac:dyDescent="0.3">
      <c r="A49" s="40"/>
      <c r="B49" s="110" t="s">
        <v>211</v>
      </c>
      <c r="C49" s="110" t="s">
        <v>212</v>
      </c>
      <c r="D49" s="111"/>
      <c r="E49" s="112">
        <f t="shared" si="8"/>
        <v>0</v>
      </c>
      <c r="F49" s="113">
        <f>G49/100</f>
        <v>0</v>
      </c>
      <c r="G49" s="117"/>
      <c r="H49" s="118" t="str">
        <f t="shared" si="9"/>
        <v>x</v>
      </c>
      <c r="I49" s="118" t="str">
        <f t="shared" si="10"/>
        <v/>
      </c>
      <c r="J49" s="118" t="str">
        <f t="shared" si="13"/>
        <v/>
      </c>
      <c r="K49" s="118" t="str">
        <f t="shared" si="11"/>
        <v/>
      </c>
      <c r="L49" s="118" t="str">
        <f t="shared" si="12"/>
        <v/>
      </c>
      <c r="M49" s="116"/>
      <c r="N49" s="45"/>
    </row>
    <row r="50" spans="1:62" ht="143.25" hidden="1" thickTop="1" thickBot="1" x14ac:dyDescent="0.3">
      <c r="A50" s="40"/>
      <c r="B50" s="110" t="s">
        <v>213</v>
      </c>
      <c r="C50" s="110" t="s">
        <v>214</v>
      </c>
      <c r="D50" s="111"/>
      <c r="E50" s="112">
        <f t="shared" si="8"/>
        <v>0</v>
      </c>
      <c r="F50" s="113">
        <f>G50/100</f>
        <v>0</v>
      </c>
      <c r="G50" s="117"/>
      <c r="H50" s="118" t="str">
        <f t="shared" si="9"/>
        <v>x</v>
      </c>
      <c r="I50" s="118" t="str">
        <f t="shared" si="10"/>
        <v/>
      </c>
      <c r="J50" s="118" t="str">
        <f t="shared" si="13"/>
        <v/>
      </c>
      <c r="K50" s="118" t="str">
        <f t="shared" si="11"/>
        <v/>
      </c>
      <c r="L50" s="118" t="str">
        <f t="shared" si="12"/>
        <v/>
      </c>
      <c r="M50" s="116"/>
      <c r="N50" s="45"/>
    </row>
    <row r="51" spans="1:62" ht="48.75" thickTop="1" thickBot="1" x14ac:dyDescent="0.3">
      <c r="A51" s="40"/>
      <c r="B51" s="110" t="s">
        <v>215</v>
      </c>
      <c r="C51" s="110" t="s">
        <v>216</v>
      </c>
      <c r="D51" s="111">
        <v>20</v>
      </c>
      <c r="E51" s="112">
        <f t="shared" si="8"/>
        <v>14.285714285714285</v>
      </c>
      <c r="F51" s="113">
        <f t="shared" si="7"/>
        <v>0</v>
      </c>
      <c r="G51" s="117"/>
      <c r="H51" s="118" t="str">
        <f t="shared" si="9"/>
        <v>x</v>
      </c>
      <c r="I51" s="118" t="str">
        <f t="shared" si="10"/>
        <v/>
      </c>
      <c r="J51" s="118" t="str">
        <f t="shared" si="13"/>
        <v/>
      </c>
      <c r="K51" s="118" t="str">
        <f t="shared" si="11"/>
        <v/>
      </c>
      <c r="L51" s="118" t="str">
        <f t="shared" si="12"/>
        <v/>
      </c>
      <c r="M51" s="116"/>
      <c r="N51" s="45"/>
    </row>
    <row r="52" spans="1:62" s="56" customFormat="1" ht="22.5" thickTop="1" thickBot="1" x14ac:dyDescent="0.3">
      <c r="A52" s="40"/>
      <c r="B52" s="364"/>
      <c r="C52" s="364"/>
      <c r="D52" s="102" t="s">
        <v>217</v>
      </c>
      <c r="E52" s="102" t="s">
        <v>217</v>
      </c>
      <c r="F52" s="103"/>
      <c r="G52" s="102" t="s">
        <v>218</v>
      </c>
      <c r="H52" s="364"/>
      <c r="I52" s="364"/>
      <c r="J52" s="364"/>
      <c r="K52" s="364"/>
      <c r="L52" s="364"/>
      <c r="M52" s="119"/>
      <c r="N52" s="45"/>
      <c r="BI52" s="57"/>
      <c r="BJ52"/>
    </row>
    <row r="53" spans="1:62" s="56" customFormat="1" ht="22.5" thickTop="1" thickBot="1" x14ac:dyDescent="0.3">
      <c r="A53" s="40"/>
      <c r="B53" s="364" t="s">
        <v>238</v>
      </c>
      <c r="C53" s="364"/>
      <c r="D53" s="103">
        <f>SUM(D33:D51)</f>
        <v>140</v>
      </c>
      <c r="E53" s="102">
        <f>SUM(E33:E51)</f>
        <v>99.999999999999972</v>
      </c>
      <c r="F53" s="103"/>
      <c r="G53" s="102" t="e">
        <f>AVERAGE(G33:G38)</f>
        <v>#DIV/0!</v>
      </c>
      <c r="H53" s="104"/>
      <c r="I53" s="105">
        <f>IF(I33="x",F33*E33)+IF(I34="x",F34*E34)+IF(I35="x",F35*E35)+IF(I36="x",F36*E36)+IF(I37="x",F37*E37)+IF(I38="x",F38*E38)+IF(I39="x",F39*E39)+IF(I40="x",F40*E40)+IF(I41="x",F41*E41)+IF(I42="x",F42*E42)+IF(I43="x",F43*E43)+IF(I44="x",F44*E44)+IF(I45="x",F45*E45)+IF(I46="x",F46*E46)+IF(I47="x",F47*E47)+IF(I48="x",F48*E48)+IF(I49="x",F49*E49)+IF(I51="x",F51*E51)</f>
        <v>0</v>
      </c>
      <c r="J53" s="105">
        <f>IF(J33="x",F33*E33)+IF(J34="x",F34*E34)+IF(J35="x",F35*E35)+IF(J36="x",F36*E36)+IF(J37="x",F37*E37)+IF(J38="x",F38*E38)+IF(J39="x",F39*E39)+IF(J40="x",F40*E40)+IF(J41="x",F41*E41)+IF(J42="x",F42*E42)+IF(J43="x",F43*E43)+IF(J44="x",F44*E44)+IF(J45="x",F45*E45)+IF(J46="x",F46*E46)+IF(J47="x",F47*E47)+IF(J48="x",F48*E48)+IF(J49="x",F49*E49)+IF(J51="x",F51*E51)</f>
        <v>0</v>
      </c>
      <c r="K53" s="105">
        <f>IF(K33="x",F33*E33)+IF(K34="x",F34*E34)+IF(K35="x",F35*E35)+IF(K36="x",F36*E36)+IF(K37="x",F37*E37)+IF(K38="x",F38*E38)+IF(K39="x",F39*E39)+IF(K40="x",F40*E40)+IF(K41="x",F41*E41)+IF(K42="x",F42*E42)+IF(K43="x",F43*E43)+IF(K44="x",F44*E44)+IF(K45="x",F45*E45)+IF(K46="x",F46*E46)+IF(K47="x",F47*E47)+IF(K48="x",F48*E48)+IF(K49="x",F49*E49)+IF(K51="x",F51*E51)</f>
        <v>0</v>
      </c>
      <c r="L53" s="105">
        <f>IF(L33="x",F33*E33)+IF(L34="x",F34*E34)+IF(L35="x",F35*E35)+IF(L36="x",F36*E36)+IF(L37="x",F37*E37)+IF(L38="x",F38*E38)+IF(L39="x",F39*E39)+IF(L40="x",F40*E40)+IF(L41="x",F41*E41)+IF(L42="x",F42*E42)+IF(L43="x",F43*E43)+IF(L44="x",F44*E44)+IF(L45="x",F45*E45)+IF(L46="x",F46*E46)+IF(L47="x",F47*E47)+IF(L48="x",F48*E48)+IF(L49="x",F49*E49)+IF(L51="x",F51*E51)</f>
        <v>0</v>
      </c>
      <c r="M53" s="105"/>
      <c r="N53" s="45"/>
      <c r="BI53"/>
      <c r="BJ53"/>
    </row>
    <row r="54" spans="1:62" ht="14.25" customHeight="1" thickTop="1" thickBot="1" x14ac:dyDescent="0.3">
      <c r="A54" s="40"/>
      <c r="B54" s="386"/>
      <c r="C54" s="387"/>
      <c r="D54" s="387"/>
      <c r="E54" s="387"/>
      <c r="F54" s="387"/>
      <c r="G54" s="387"/>
      <c r="H54" s="387"/>
      <c r="I54" s="387"/>
      <c r="J54" s="387"/>
      <c r="K54" s="387"/>
      <c r="L54" s="387"/>
      <c r="M54" s="388"/>
      <c r="N54" s="45"/>
    </row>
    <row r="55" spans="1:62" ht="12.75" customHeight="1" thickTop="1" thickBot="1" x14ac:dyDescent="0.3">
      <c r="A55" s="40"/>
      <c r="B55" s="374" t="s">
        <v>239</v>
      </c>
      <c r="C55" s="374"/>
      <c r="D55" s="369" t="s">
        <v>169</v>
      </c>
      <c r="E55" s="369" t="s">
        <v>170</v>
      </c>
      <c r="F55" s="369" t="s">
        <v>224</v>
      </c>
      <c r="G55" s="375" t="s">
        <v>172</v>
      </c>
      <c r="H55" s="363" t="s">
        <v>173</v>
      </c>
      <c r="I55" s="363"/>
      <c r="J55" s="363"/>
      <c r="K55" s="363"/>
      <c r="L55" s="363"/>
      <c r="M55" s="389" t="s">
        <v>174</v>
      </c>
      <c r="N55" s="45"/>
      <c r="BI55" s="49"/>
      <c r="BJ55" s="50"/>
    </row>
    <row r="56" spans="1:62" ht="15" customHeight="1" thickTop="1" thickBot="1" x14ac:dyDescent="0.3">
      <c r="A56" s="40"/>
      <c r="B56" s="374"/>
      <c r="C56" s="374"/>
      <c r="D56" s="369"/>
      <c r="E56" s="369"/>
      <c r="F56" s="369"/>
      <c r="G56" s="375"/>
      <c r="H56" s="106">
        <v>1</v>
      </c>
      <c r="I56" s="106">
        <v>2</v>
      </c>
      <c r="J56" s="106">
        <v>3</v>
      </c>
      <c r="K56" s="106">
        <v>4</v>
      </c>
      <c r="L56" s="106">
        <v>5</v>
      </c>
      <c r="M56" s="389"/>
      <c r="N56" s="45"/>
      <c r="BI56" s="49"/>
      <c r="BJ56" s="50"/>
    </row>
    <row r="57" spans="1:62" ht="34.5" hidden="1" customHeight="1" x14ac:dyDescent="0.25">
      <c r="A57" s="40"/>
      <c r="B57" s="374"/>
      <c r="C57" s="374"/>
      <c r="D57" s="369"/>
      <c r="E57" s="369"/>
      <c r="F57" s="369"/>
      <c r="G57" s="375"/>
      <c r="H57" s="363"/>
      <c r="I57" s="363"/>
      <c r="J57" s="363"/>
      <c r="K57" s="363"/>
      <c r="L57" s="363"/>
      <c r="M57" s="389"/>
      <c r="N57" s="45"/>
      <c r="BI57" s="49"/>
      <c r="BJ57" s="50"/>
    </row>
    <row r="58" spans="1:62" ht="21.75" customHeight="1" thickTop="1" thickBot="1" x14ac:dyDescent="0.3">
      <c r="A58" s="40"/>
      <c r="B58" s="374"/>
      <c r="C58" s="374"/>
      <c r="D58" s="369"/>
      <c r="E58" s="369"/>
      <c r="F58" s="369"/>
      <c r="G58" s="375"/>
      <c r="H58" s="107" t="s">
        <v>181</v>
      </c>
      <c r="I58" s="107" t="s">
        <v>182</v>
      </c>
      <c r="J58" s="108" t="s">
        <v>183</v>
      </c>
      <c r="K58" s="108" t="s">
        <v>184</v>
      </c>
      <c r="L58" s="108" t="s">
        <v>185</v>
      </c>
      <c r="M58" s="389"/>
      <c r="N58" s="45"/>
      <c r="BI58" s="49"/>
      <c r="BJ58" s="50"/>
    </row>
    <row r="59" spans="1:62" ht="40.5" customHeight="1" thickTop="1" thickBot="1" x14ac:dyDescent="0.3">
      <c r="A59" s="40"/>
      <c r="B59" s="120" t="s">
        <v>240</v>
      </c>
      <c r="C59" s="120" t="s">
        <v>189</v>
      </c>
      <c r="D59" s="369"/>
      <c r="E59" s="369"/>
      <c r="F59" s="369"/>
      <c r="G59" s="375"/>
      <c r="H59" s="109" t="s">
        <v>190</v>
      </c>
      <c r="I59" s="109" t="s">
        <v>191</v>
      </c>
      <c r="J59" s="109" t="s">
        <v>192</v>
      </c>
      <c r="K59" s="109" t="s">
        <v>193</v>
      </c>
      <c r="L59" s="109" t="s">
        <v>194</v>
      </c>
      <c r="M59" s="389"/>
      <c r="N59" s="45"/>
      <c r="BI59" s="49"/>
      <c r="BJ59" s="50"/>
    </row>
    <row r="60" spans="1:62" ht="22.5" thickTop="1" thickBot="1" x14ac:dyDescent="0.3">
      <c r="A60" s="40"/>
      <c r="B60" s="121"/>
      <c r="C60" s="121"/>
      <c r="D60" s="122">
        <v>10</v>
      </c>
      <c r="E60" s="112">
        <f>(D60/D$66)*100</f>
        <v>100</v>
      </c>
      <c r="F60" s="122">
        <f>G60/100</f>
        <v>0</v>
      </c>
      <c r="G60" s="123"/>
      <c r="H60" s="118" t="str">
        <f>IF($F60&lt;=0.2,IF($F60&gt;=0,"x",""),"")</f>
        <v>x</v>
      </c>
      <c r="I60" s="118" t="str">
        <f>IF(F60&lt;=0.5,IF(F60&gt;=0.21,"x",""),"")</f>
        <v/>
      </c>
      <c r="J60" s="118" t="str">
        <f>IF(F60&lt;=0.7,IF(F60&gt;=0.51,"x",""),"")</f>
        <v/>
      </c>
      <c r="K60" s="118" t="str">
        <f>IF(F60&lt;=0.9,IF(F60&gt;=0.71,"x",""),"")</f>
        <v/>
      </c>
      <c r="L60" s="118" t="str">
        <f>IF(F60&lt;=1,IF(F60&gt;0.9,"x",""),"")</f>
        <v/>
      </c>
      <c r="M60" s="115"/>
      <c r="N60" s="45"/>
      <c r="O60" s="51"/>
      <c r="P60" s="52"/>
      <c r="Q60" s="52"/>
      <c r="R60" s="51"/>
      <c r="S60" s="51"/>
      <c r="T60" s="51"/>
      <c r="U60" s="51"/>
      <c r="V60" s="51"/>
      <c r="W60" s="51"/>
      <c r="X60" s="51"/>
      <c r="Y60" s="51"/>
      <c r="Z60" s="51"/>
      <c r="AA60" s="51"/>
      <c r="AB60" s="51"/>
      <c r="AC60" s="51"/>
      <c r="AD60" s="51"/>
      <c r="AE60" s="51"/>
      <c r="AF60" s="51"/>
      <c r="AG60" s="51"/>
      <c r="AH60" s="51"/>
      <c r="AI60" s="51"/>
      <c r="AJ60" s="51"/>
      <c r="AK60" s="51"/>
      <c r="AL60" s="51"/>
      <c r="AM60" s="51"/>
      <c r="AN60" s="53"/>
    </row>
    <row r="61" spans="1:62" ht="22.5" thickTop="1" thickBot="1" x14ac:dyDescent="0.3">
      <c r="A61" s="40"/>
      <c r="B61" s="121"/>
      <c r="C61" s="121"/>
      <c r="D61" s="122"/>
      <c r="E61" s="112">
        <f>(D61/D$66)*100</f>
        <v>0</v>
      </c>
      <c r="F61" s="122">
        <f>G61/100</f>
        <v>0</v>
      </c>
      <c r="G61" s="123"/>
      <c r="H61" s="118" t="str">
        <f>IF($F61&lt;=0.2,IF($F61&gt;=0,"x",""),"")</f>
        <v>x</v>
      </c>
      <c r="I61" s="118" t="str">
        <f>IF(F61&lt;=0.5,IF(F61&gt;=0.21,"x",""),"")</f>
        <v/>
      </c>
      <c r="J61" s="118" t="str">
        <f>IF(F61&lt;=0.7,IF(F61&gt;=0.51,"x",""),"")</f>
        <v/>
      </c>
      <c r="K61" s="118" t="str">
        <f>IF(F61&lt;=0.9,IF(F61&gt;=0.71,"x",""),"")</f>
        <v/>
      </c>
      <c r="L61" s="118" t="str">
        <f>IF(F61&lt;=1,IF(F61&gt;0.9,"x",""),"")</f>
        <v/>
      </c>
      <c r="M61" s="115"/>
      <c r="N61" s="45"/>
    </row>
    <row r="62" spans="1:62" ht="20.25" customHeight="1" thickTop="1" thickBot="1" x14ac:dyDescent="0.3">
      <c r="A62" s="40"/>
      <c r="B62" s="124"/>
      <c r="C62" s="124"/>
      <c r="D62" s="122"/>
      <c r="E62" s="112">
        <f>(D62/D$66)*100</f>
        <v>0</v>
      </c>
      <c r="F62" s="122">
        <f>G62/100</f>
        <v>0</v>
      </c>
      <c r="G62" s="123"/>
      <c r="H62" s="118" t="str">
        <f>IF($F62&lt;=0.2,IF($F62&gt;=0,"x",""),"")</f>
        <v>x</v>
      </c>
      <c r="I62" s="118" t="str">
        <f>IF(F62&lt;=0.5,IF(F62&gt;=0.21,"x",""),"")</f>
        <v/>
      </c>
      <c r="J62" s="118" t="str">
        <f>IF(F62&lt;=0.7,IF(F62&gt;=0.51,"x",""),"")</f>
        <v/>
      </c>
      <c r="K62" s="118" t="str">
        <f>IF(F62&lt;=0.9,IF(F62&gt;=0.71,"x",""),"")</f>
        <v/>
      </c>
      <c r="L62" s="118" t="str">
        <f>IF(F62&lt;=1,IF(F62&gt;0.9,"x",""),"")</f>
        <v/>
      </c>
      <c r="M62" s="115"/>
      <c r="N62" s="45"/>
      <c r="O62" s="42" t="str">
        <f>IF(G60&gt;76&lt;100,1,"")</f>
        <v/>
      </c>
    </row>
    <row r="63" spans="1:62" ht="21.75" customHeight="1" thickTop="1" thickBot="1" x14ac:dyDescent="0.3">
      <c r="A63" s="40"/>
      <c r="B63" s="124"/>
      <c r="C63" s="124"/>
      <c r="D63" s="125"/>
      <c r="E63" s="112">
        <f>(D63/D$66)*100</f>
        <v>0</v>
      </c>
      <c r="F63" s="122">
        <f>G63/100</f>
        <v>0</v>
      </c>
      <c r="G63" s="123"/>
      <c r="H63" s="118" t="str">
        <f>IF($F63&lt;=0.2,IF($F63&gt;=0,"x",""),"")</f>
        <v>x</v>
      </c>
      <c r="I63" s="118" t="str">
        <f>IF(F63&lt;=0.5,IF(F63&gt;=0.21,"x",""),"")</f>
        <v/>
      </c>
      <c r="J63" s="118" t="str">
        <f>IF(F63&lt;=0.7,IF(F63&gt;=0.51,"x",""),"")</f>
        <v/>
      </c>
      <c r="K63" s="118" t="str">
        <f>IF(F63&lt;=0.9,IF(F63&gt;=0.71,"x",""),"")</f>
        <v/>
      </c>
      <c r="L63" s="118" t="str">
        <f>IF(F63&lt;=1,IF(F63&gt;0.9,"x",""),"")</f>
        <v/>
      </c>
      <c r="M63" s="115"/>
      <c r="N63" s="45"/>
      <c r="O63" s="51"/>
      <c r="P63" s="52"/>
      <c r="Q63" s="52"/>
      <c r="R63" s="51"/>
      <c r="S63" s="51"/>
      <c r="T63" s="51"/>
      <c r="U63" s="51"/>
      <c r="V63" s="51"/>
      <c r="W63" s="51"/>
      <c r="X63" s="51"/>
      <c r="Y63" s="51"/>
      <c r="Z63" s="51"/>
      <c r="AA63" s="51"/>
      <c r="AB63" s="51"/>
      <c r="AC63" s="51"/>
      <c r="AD63" s="51"/>
      <c r="AE63" s="51"/>
      <c r="AF63" s="51"/>
      <c r="AG63" s="51"/>
      <c r="AH63" s="51"/>
      <c r="AI63" s="51"/>
      <c r="AJ63" s="51"/>
      <c r="AK63" s="51"/>
      <c r="AL63" s="51"/>
      <c r="AM63" s="51"/>
      <c r="AN63" s="53"/>
    </row>
    <row r="64" spans="1:62" ht="21.75" customHeight="1" thickTop="1" thickBot="1" x14ac:dyDescent="0.3">
      <c r="A64" s="40"/>
      <c r="B64" s="124"/>
      <c r="C64" s="124"/>
      <c r="D64" s="122"/>
      <c r="E64" s="112">
        <f>(D64/D$66)*100</f>
        <v>0</v>
      </c>
      <c r="F64" s="122">
        <f>G64/100</f>
        <v>0</v>
      </c>
      <c r="G64" s="123"/>
      <c r="H64" s="118" t="str">
        <f>IF($F64&lt;=0.2,IF($F64&gt;=0,"x",""),"")</f>
        <v>x</v>
      </c>
      <c r="I64" s="118" t="str">
        <f>IF(F64&lt;=0.5,IF(F64&gt;=0.21,"x",""),"")</f>
        <v/>
      </c>
      <c r="J64" s="118" t="str">
        <f>IF(F64&lt;=0.7,IF(F64&gt;=0.51,"x",""),"")</f>
        <v/>
      </c>
      <c r="K64" s="118" t="str">
        <f>IF(F64&lt;=0.9,IF(F64&gt;=0.71,"x",""),"")</f>
        <v/>
      </c>
      <c r="L64" s="118" t="str">
        <f>IF(F64&lt;=1,IF(F64&gt;0.9,"x",""),"")</f>
        <v/>
      </c>
      <c r="M64" s="115"/>
      <c r="N64" s="45"/>
    </row>
    <row r="65" spans="1:62" s="56" customFormat="1" ht="22.5" thickTop="1" thickBot="1" x14ac:dyDescent="0.3">
      <c r="A65" s="40"/>
      <c r="B65" s="364"/>
      <c r="C65" s="364"/>
      <c r="D65" s="102" t="s">
        <v>217</v>
      </c>
      <c r="E65" s="102" t="s">
        <v>217</v>
      </c>
      <c r="F65" s="103"/>
      <c r="G65" s="102" t="s">
        <v>218</v>
      </c>
      <c r="H65" s="364"/>
      <c r="I65" s="364"/>
      <c r="J65" s="364"/>
      <c r="K65" s="364"/>
      <c r="L65" s="364"/>
      <c r="M65" s="119"/>
      <c r="N65" s="45"/>
      <c r="BI65" s="57"/>
      <c r="BJ65"/>
    </row>
    <row r="66" spans="1:62" s="56" customFormat="1" ht="21" customHeight="1" thickTop="1" thickBot="1" x14ac:dyDescent="0.3">
      <c r="A66" s="40"/>
      <c r="B66" s="364" t="s">
        <v>241</v>
      </c>
      <c r="C66" s="364"/>
      <c r="D66" s="103">
        <f>SUM(D60:D64)</f>
        <v>10</v>
      </c>
      <c r="E66" s="102">
        <f>SUM(E60:E64)</f>
        <v>100</v>
      </c>
      <c r="F66" s="103"/>
      <c r="G66" s="102" t="e">
        <f>AVERAGE(G60:G64)</f>
        <v>#DIV/0!</v>
      </c>
      <c r="H66" s="119"/>
      <c r="I66" s="126">
        <f>IF(I60="x",F60*E60)+IF(I61="x",F61*E61)+IF(I62="x",F62*E62)+IF(I63="x",F63*E63)+IF(I64="x",F64*E64)</f>
        <v>0</v>
      </c>
      <c r="J66" s="126">
        <f>IF(J60="x",F60*E60)+IF(J61="x",F61*E61)+IF(J62="x",F62*E62)+IF(J63="x",F63*E63)+IF(J64="x",F64*E64)</f>
        <v>0</v>
      </c>
      <c r="K66" s="126">
        <f>IF(K60="x",F60*E60)+IF(K61="x",F61*E61)+IF(K62="x",F62*E62)+IF(K63="x",F63*E63)+IF(K64="x",F64*E64)</f>
        <v>0</v>
      </c>
      <c r="L66" s="126">
        <f>IF(L60="x",F60*E60)+IF(L61="x",F61*E61)+IF(L62="x",F62*E62)+IF(L63="x",F63*E63)+IF(L64="x",F64*E64)</f>
        <v>0</v>
      </c>
      <c r="M66" s="126"/>
      <c r="N66" s="45"/>
      <c r="BI66"/>
      <c r="BJ66"/>
    </row>
    <row r="67" spans="1:62" ht="8.25" customHeight="1" thickTop="1" thickBot="1" x14ac:dyDescent="0.3">
      <c r="A67" s="40"/>
      <c r="B67" s="127"/>
      <c r="C67" s="128"/>
      <c r="D67" s="128"/>
      <c r="E67" s="128"/>
      <c r="F67" s="128"/>
      <c r="G67" s="128"/>
      <c r="H67" s="128"/>
      <c r="I67" s="128"/>
      <c r="J67" s="128"/>
      <c r="K67" s="128"/>
      <c r="L67" s="128"/>
      <c r="M67" s="129"/>
      <c r="N67" s="45"/>
    </row>
    <row r="68" spans="1:62" ht="14.25" hidden="1" customHeight="1" x14ac:dyDescent="0.25">
      <c r="A68" s="40"/>
      <c r="B68" s="130"/>
      <c r="C68" s="58"/>
      <c r="D68" s="58"/>
      <c r="E68" s="58"/>
      <c r="F68" s="58"/>
      <c r="G68" s="58"/>
      <c r="H68" s="58"/>
      <c r="I68" s="58"/>
      <c r="J68" s="58"/>
      <c r="K68" s="58"/>
      <c r="L68" s="58"/>
      <c r="M68" s="131"/>
      <c r="N68" s="45"/>
    </row>
    <row r="69" spans="1:62" ht="15.75" customHeight="1" thickTop="1" thickBot="1" x14ac:dyDescent="0.3">
      <c r="A69" s="40"/>
      <c r="B69" s="132"/>
      <c r="C69" s="59"/>
      <c r="D69" s="60"/>
      <c r="E69" s="61" t="s">
        <v>242</v>
      </c>
      <c r="F69" s="60"/>
      <c r="G69" s="60"/>
      <c r="H69" s="138">
        <f>SUM(H28:L28)</f>
        <v>0</v>
      </c>
      <c r="I69" s="380" t="s">
        <v>243</v>
      </c>
      <c r="J69" s="380"/>
      <c r="K69" s="58"/>
      <c r="L69" s="58"/>
      <c r="M69" s="131"/>
      <c r="N69" s="45"/>
    </row>
    <row r="70" spans="1:62" ht="7.5" customHeight="1" thickTop="1" thickBot="1" x14ac:dyDescent="0.3">
      <c r="A70" s="40"/>
      <c r="B70" s="133"/>
      <c r="C70" s="59"/>
      <c r="D70" s="58"/>
      <c r="E70" s="58"/>
      <c r="F70" s="48"/>
      <c r="G70" s="48"/>
      <c r="H70" s="58"/>
      <c r="I70" s="380"/>
      <c r="J70" s="380"/>
      <c r="K70" s="58"/>
      <c r="L70" s="58"/>
      <c r="M70" s="131"/>
      <c r="N70" s="45"/>
    </row>
    <row r="71" spans="1:62" ht="15.75" customHeight="1" thickTop="1" thickBot="1" x14ac:dyDescent="0.3">
      <c r="A71" s="40"/>
      <c r="B71" s="376" t="s">
        <v>244</v>
      </c>
      <c r="C71" s="377"/>
      <c r="D71" s="58"/>
      <c r="E71" s="58"/>
      <c r="F71" s="48"/>
      <c r="G71" s="48"/>
      <c r="H71" s="58"/>
      <c r="I71" s="380"/>
      <c r="J71" s="380"/>
      <c r="K71" s="139">
        <f>(H69+H73)/200</f>
        <v>0</v>
      </c>
      <c r="L71" s="62" t="s">
        <v>245</v>
      </c>
      <c r="M71" s="140"/>
      <c r="N71" s="45"/>
    </row>
    <row r="72" spans="1:62" ht="6.75" customHeight="1" thickTop="1" thickBot="1" x14ac:dyDescent="0.3">
      <c r="A72" s="40"/>
      <c r="B72" s="134"/>
      <c r="C72" s="59"/>
      <c r="D72" s="58"/>
      <c r="E72" s="58"/>
      <c r="F72" s="48"/>
      <c r="G72" s="48"/>
      <c r="H72" s="58"/>
      <c r="I72" s="380"/>
      <c r="J72" s="380"/>
      <c r="K72" s="58"/>
      <c r="L72" s="58"/>
      <c r="M72" s="131"/>
      <c r="N72" s="45"/>
    </row>
    <row r="73" spans="1:62" ht="15.75" customHeight="1" thickTop="1" thickBot="1" x14ac:dyDescent="0.3">
      <c r="A73" s="40"/>
      <c r="B73" s="135"/>
      <c r="C73" s="63"/>
      <c r="D73" s="64" t="s">
        <v>246</v>
      </c>
      <c r="E73" s="63"/>
      <c r="F73" s="60"/>
      <c r="G73" s="60"/>
      <c r="H73" s="138">
        <f>SUM(H53:L53)</f>
        <v>0</v>
      </c>
      <c r="I73" s="58"/>
      <c r="J73" s="58"/>
      <c r="K73" s="58"/>
      <c r="L73" s="58"/>
      <c r="M73" s="131"/>
      <c r="N73" s="45"/>
    </row>
    <row r="74" spans="1:62" ht="7.5" customHeight="1" thickTop="1" x14ac:dyDescent="0.25">
      <c r="A74" s="40"/>
      <c r="B74" s="135"/>
      <c r="C74" s="63"/>
      <c r="D74" s="60"/>
      <c r="E74" s="60"/>
      <c r="F74" s="60"/>
      <c r="G74" s="60"/>
      <c r="H74" s="58"/>
      <c r="I74" s="58"/>
      <c r="J74" s="58"/>
      <c r="K74" s="58"/>
      <c r="L74" s="58"/>
      <c r="M74" s="131"/>
      <c r="N74" s="45"/>
    </row>
    <row r="75" spans="1:62" ht="3.75" customHeight="1" x14ac:dyDescent="0.25">
      <c r="A75" s="40"/>
      <c r="B75" s="130"/>
      <c r="C75" s="58"/>
      <c r="D75" s="58"/>
      <c r="E75" s="58"/>
      <c r="F75" s="48"/>
      <c r="G75" s="48"/>
      <c r="H75" s="58"/>
      <c r="I75" s="48"/>
      <c r="J75" s="58"/>
      <c r="K75" s="58"/>
      <c r="L75" s="58"/>
      <c r="M75" s="131"/>
      <c r="N75" s="45"/>
    </row>
    <row r="76" spans="1:62" ht="16.5" customHeight="1" x14ac:dyDescent="0.25">
      <c r="A76" s="40"/>
      <c r="B76" s="376" t="s">
        <v>247</v>
      </c>
      <c r="C76" s="377"/>
      <c r="D76" s="58"/>
      <c r="E76" s="58"/>
      <c r="F76" s="48"/>
      <c r="G76" s="48"/>
      <c r="H76" s="58"/>
      <c r="I76" s="48"/>
      <c r="J76" s="58"/>
      <c r="K76" s="58"/>
      <c r="L76" s="58"/>
      <c r="M76" s="131"/>
      <c r="N76" s="45"/>
    </row>
    <row r="77" spans="1:62" ht="9.75" customHeight="1" thickBot="1" x14ac:dyDescent="0.3">
      <c r="A77" s="40"/>
      <c r="B77" s="376"/>
      <c r="C77" s="377"/>
      <c r="D77" s="58"/>
      <c r="E77" s="58"/>
      <c r="F77" s="48"/>
      <c r="G77" s="48"/>
      <c r="H77" s="58"/>
      <c r="I77" s="380" t="s">
        <v>248</v>
      </c>
      <c r="J77" s="380"/>
      <c r="K77" s="58"/>
      <c r="L77" s="58"/>
      <c r="M77" s="131"/>
      <c r="N77" s="45"/>
    </row>
    <row r="78" spans="1:62" ht="15.75" customHeight="1" thickTop="1" thickBot="1" x14ac:dyDescent="0.3">
      <c r="A78" s="40"/>
      <c r="B78" s="376"/>
      <c r="C78" s="377"/>
      <c r="D78" s="60"/>
      <c r="E78" s="60"/>
      <c r="F78" s="60"/>
      <c r="G78" s="60"/>
      <c r="H78" s="138">
        <f>SUM(H66:L66)</f>
        <v>0</v>
      </c>
      <c r="I78" s="380"/>
      <c r="J78" s="380"/>
      <c r="K78" s="139">
        <f>H78/100</f>
        <v>0</v>
      </c>
      <c r="L78" s="62" t="s">
        <v>245</v>
      </c>
      <c r="M78" s="139"/>
      <c r="N78" s="45"/>
    </row>
    <row r="79" spans="1:62" ht="15.75" customHeight="1" thickTop="1" thickBot="1" x14ac:dyDescent="0.3">
      <c r="A79" s="40"/>
      <c r="B79" s="378"/>
      <c r="C79" s="379"/>
      <c r="D79" s="136"/>
      <c r="E79" s="136"/>
      <c r="F79" s="136"/>
      <c r="G79" s="136"/>
      <c r="H79" s="136"/>
      <c r="I79" s="381"/>
      <c r="J79" s="381"/>
      <c r="K79" s="136"/>
      <c r="L79" s="136"/>
      <c r="M79" s="137"/>
      <c r="N79" s="45"/>
    </row>
    <row r="80" spans="1:62" s="68" customFormat="1" ht="0.75" customHeight="1" thickTop="1" thickBot="1" x14ac:dyDescent="0.3">
      <c r="A80" s="40"/>
      <c r="B80" s="65"/>
      <c r="C80" s="66"/>
      <c r="D80" s="66"/>
      <c r="E80" s="66"/>
      <c r="F80" s="66"/>
      <c r="G80" s="66"/>
      <c r="H80" s="66"/>
      <c r="I80" s="66"/>
      <c r="J80" s="66"/>
      <c r="K80" s="66"/>
      <c r="L80" s="66"/>
      <c r="M80" s="66"/>
      <c r="N80" s="67"/>
      <c r="BI80"/>
      <c r="BJ80"/>
    </row>
    <row r="81" spans="4:62" s="68" customFormat="1" x14ac:dyDescent="0.25">
      <c r="D81" s="69"/>
      <c r="E81" s="69"/>
      <c r="F81" s="69"/>
      <c r="G81" s="70"/>
      <c r="K81" s="71"/>
      <c r="BI81"/>
      <c r="BJ81"/>
    </row>
  </sheetData>
  <mergeCells count="41">
    <mergeCell ref="B76:C79"/>
    <mergeCell ref="I77:J79"/>
    <mergeCell ref="C2:I2"/>
    <mergeCell ref="C3:I3"/>
    <mergeCell ref="C4:I4"/>
    <mergeCell ref="I69:J72"/>
    <mergeCell ref="B71:C71"/>
    <mergeCell ref="G29:G32"/>
    <mergeCell ref="H29:L29"/>
    <mergeCell ref="E6:E10"/>
    <mergeCell ref="F6:F10"/>
    <mergeCell ref="G6:G10"/>
    <mergeCell ref="H6:L6"/>
    <mergeCell ref="B54:M54"/>
    <mergeCell ref="M55:M59"/>
    <mergeCell ref="H57:L57"/>
    <mergeCell ref="B65:C65"/>
    <mergeCell ref="H65:L65"/>
    <mergeCell ref="B66:C66"/>
    <mergeCell ref="B55:C58"/>
    <mergeCell ref="D55:D59"/>
    <mergeCell ref="E55:E59"/>
    <mergeCell ref="F55:F59"/>
    <mergeCell ref="G55:G59"/>
    <mergeCell ref="H55:L55"/>
    <mergeCell ref="M29:M32"/>
    <mergeCell ref="B52:C52"/>
    <mergeCell ref="H52:L52"/>
    <mergeCell ref="B53:C53"/>
    <mergeCell ref="M6:M10"/>
    <mergeCell ref="H8:L8"/>
    <mergeCell ref="B27:C27"/>
    <mergeCell ref="H27:M27"/>
    <mergeCell ref="B28:C28"/>
    <mergeCell ref="B29:B32"/>
    <mergeCell ref="C29:C32"/>
    <mergeCell ref="D29:D32"/>
    <mergeCell ref="E29:E32"/>
    <mergeCell ref="F29:F32"/>
    <mergeCell ref="B6:C9"/>
    <mergeCell ref="D6:D10"/>
  </mergeCells>
  <conditionalFormatting sqref="H33:H34">
    <cfRule type="cellIs" dxfId="31" priority="28" stopIfTrue="1" operator="equal">
      <formula>"X"</formula>
    </cfRule>
  </conditionalFormatting>
  <conditionalFormatting sqref="K33:K34">
    <cfRule type="cellIs" dxfId="30" priority="29" stopIfTrue="1" operator="equal">
      <formula>"X"</formula>
    </cfRule>
  </conditionalFormatting>
  <conditionalFormatting sqref="I33:I34">
    <cfRule type="cellIs" dxfId="29" priority="30" stopIfTrue="1" operator="equal">
      <formula>"X"</formula>
    </cfRule>
  </conditionalFormatting>
  <conditionalFormatting sqref="J33:J34">
    <cfRule type="cellIs" dxfId="28" priority="31" stopIfTrue="1" operator="equal">
      <formula>"X"</formula>
    </cfRule>
  </conditionalFormatting>
  <conditionalFormatting sqref="L33:L34 M60:M64 M11:M26">
    <cfRule type="cellIs" dxfId="27" priority="32" stopIfTrue="1" operator="equal">
      <formula>"X"</formula>
    </cfRule>
  </conditionalFormatting>
  <conditionalFormatting sqref="H36:H37">
    <cfRule type="cellIs" dxfId="26" priority="24" stopIfTrue="1" operator="equal">
      <formula>"X"</formula>
    </cfRule>
  </conditionalFormatting>
  <conditionalFormatting sqref="K36:K37">
    <cfRule type="cellIs" dxfId="25" priority="25" stopIfTrue="1" operator="equal">
      <formula>"X"</formula>
    </cfRule>
  </conditionalFormatting>
  <conditionalFormatting sqref="I36:I37">
    <cfRule type="cellIs" dxfId="24" priority="26" stopIfTrue="1" operator="equal">
      <formula>"X"</formula>
    </cfRule>
  </conditionalFormatting>
  <conditionalFormatting sqref="J36:J37">
    <cfRule type="cellIs" dxfId="23" priority="27" stopIfTrue="1" operator="equal">
      <formula>"X"</formula>
    </cfRule>
  </conditionalFormatting>
  <conditionalFormatting sqref="H60">
    <cfRule type="cellIs" dxfId="22" priority="20" stopIfTrue="1" operator="equal">
      <formula>"X"</formula>
    </cfRule>
  </conditionalFormatting>
  <conditionalFormatting sqref="K60">
    <cfRule type="cellIs" dxfId="21" priority="21" stopIfTrue="1" operator="equal">
      <formula>"X"</formula>
    </cfRule>
  </conditionalFormatting>
  <conditionalFormatting sqref="I60">
    <cfRule type="cellIs" dxfId="20" priority="22" stopIfTrue="1" operator="equal">
      <formula>"X"</formula>
    </cfRule>
  </conditionalFormatting>
  <conditionalFormatting sqref="J60">
    <cfRule type="cellIs" dxfId="19" priority="23" stopIfTrue="1" operator="equal">
      <formula>"X"</formula>
    </cfRule>
  </conditionalFormatting>
  <conditionalFormatting sqref="H61:H64">
    <cfRule type="cellIs" dxfId="18" priority="16" stopIfTrue="1" operator="equal">
      <formula>"X"</formula>
    </cfRule>
  </conditionalFormatting>
  <conditionalFormatting sqref="K61:K64">
    <cfRule type="cellIs" dxfId="17" priority="17" stopIfTrue="1" operator="equal">
      <formula>"X"</formula>
    </cfRule>
  </conditionalFormatting>
  <conditionalFormatting sqref="I61:I64">
    <cfRule type="cellIs" dxfId="16" priority="18" stopIfTrue="1" operator="equal">
      <formula>"X"</formula>
    </cfRule>
  </conditionalFormatting>
  <conditionalFormatting sqref="J61:J64">
    <cfRule type="cellIs" dxfId="15" priority="19" stopIfTrue="1" operator="equal">
      <formula>"X"</formula>
    </cfRule>
  </conditionalFormatting>
  <conditionalFormatting sqref="H35">
    <cfRule type="cellIs" dxfId="14" priority="11" stopIfTrue="1" operator="equal">
      <formula>"X"</formula>
    </cfRule>
  </conditionalFormatting>
  <conditionalFormatting sqref="K35">
    <cfRule type="cellIs" dxfId="13" priority="12" stopIfTrue="1" operator="equal">
      <formula>"X"</formula>
    </cfRule>
  </conditionalFormatting>
  <conditionalFormatting sqref="I35">
    <cfRule type="cellIs" dxfId="12" priority="13" stopIfTrue="1" operator="equal">
      <formula>"X"</formula>
    </cfRule>
  </conditionalFormatting>
  <conditionalFormatting sqref="J35">
    <cfRule type="cellIs" dxfId="11" priority="14" stopIfTrue="1" operator="equal">
      <formula>"X"</formula>
    </cfRule>
  </conditionalFormatting>
  <conditionalFormatting sqref="L35:L51">
    <cfRule type="cellIs" dxfId="10" priority="15" stopIfTrue="1" operator="equal">
      <formula>"X"</formula>
    </cfRule>
  </conditionalFormatting>
  <conditionalFormatting sqref="H38:H51">
    <cfRule type="cellIs" dxfId="9" priority="7" stopIfTrue="1" operator="equal">
      <formula>"X"</formula>
    </cfRule>
  </conditionalFormatting>
  <conditionalFormatting sqref="K38:K51">
    <cfRule type="cellIs" dxfId="8" priority="8" stopIfTrue="1" operator="equal">
      <formula>"X"</formula>
    </cfRule>
  </conditionalFormatting>
  <conditionalFormatting sqref="I38:I51">
    <cfRule type="cellIs" dxfId="7" priority="9" stopIfTrue="1" operator="equal">
      <formula>"X"</formula>
    </cfRule>
  </conditionalFormatting>
  <conditionalFormatting sqref="J38:J51">
    <cfRule type="cellIs" dxfId="6" priority="10" stopIfTrue="1" operator="equal">
      <formula>"X"</formula>
    </cfRule>
  </conditionalFormatting>
  <conditionalFormatting sqref="H11:H26">
    <cfRule type="cellIs" dxfId="5" priority="3" stopIfTrue="1" operator="equal">
      <formula>"X"</formula>
    </cfRule>
  </conditionalFormatting>
  <conditionalFormatting sqref="K11:K26">
    <cfRule type="cellIs" dxfId="4" priority="4" stopIfTrue="1" operator="equal">
      <formula>"X"</formula>
    </cfRule>
  </conditionalFormatting>
  <conditionalFormatting sqref="I11:I26">
    <cfRule type="cellIs" dxfId="3" priority="5" stopIfTrue="1" operator="equal">
      <formula>"X"</formula>
    </cfRule>
  </conditionalFormatting>
  <conditionalFormatting sqref="J11:J26">
    <cfRule type="cellIs" dxfId="2" priority="6" stopIfTrue="1" operator="equal">
      <formula>"X"</formula>
    </cfRule>
  </conditionalFormatting>
  <conditionalFormatting sqref="L11:L26">
    <cfRule type="cellIs" dxfId="1" priority="2" stopIfTrue="1" operator="equal">
      <formula>"X"</formula>
    </cfRule>
  </conditionalFormatting>
  <conditionalFormatting sqref="L60:L64">
    <cfRule type="cellIs" dxfId="0" priority="1" stopIfTrue="1" operator="equal">
      <formula>"X"</formula>
    </cfRule>
  </conditionalFormatting>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D158"/>
  <sheetViews>
    <sheetView view="pageBreakPreview" topLeftCell="A7" zoomScale="110" zoomScaleNormal="100" zoomScaleSheetLayoutView="11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273</v>
      </c>
      <c r="F4" s="205"/>
      <c r="G4" s="205"/>
      <c r="H4" s="205"/>
      <c r="I4" s="205"/>
      <c r="J4" s="206"/>
      <c r="K4" s="236" t="s">
        <v>1</v>
      </c>
      <c r="L4" s="237"/>
      <c r="M4" s="237"/>
      <c r="N4" s="239"/>
      <c r="O4" s="207" t="s">
        <v>274</v>
      </c>
      <c r="P4" s="205"/>
      <c r="Q4" s="205"/>
      <c r="R4" s="205"/>
      <c r="S4" s="205"/>
      <c r="T4" s="206"/>
      <c r="U4" s="218" t="s">
        <v>249</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100</v>
      </c>
      <c r="F8" s="269"/>
      <c r="G8" s="269"/>
      <c r="H8" s="269"/>
      <c r="I8" s="269"/>
      <c r="J8" s="269"/>
      <c r="K8" s="269"/>
      <c r="L8" s="269"/>
      <c r="M8" s="269"/>
      <c r="N8" s="269"/>
      <c r="O8" s="269"/>
      <c r="P8" s="269"/>
      <c r="Q8" s="269"/>
      <c r="R8" s="269"/>
      <c r="S8" s="269"/>
      <c r="T8" s="269"/>
      <c r="U8" s="269"/>
      <c r="V8" s="269"/>
      <c r="W8" s="269"/>
      <c r="X8" s="269"/>
      <c r="Y8" s="269"/>
      <c r="Z8" s="270"/>
      <c r="AA8" s="271" t="s">
        <v>48</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04" t="s">
        <v>265</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264</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75" customHeight="1" x14ac:dyDescent="0.25">
      <c r="A16" s="258" t="s">
        <v>11</v>
      </c>
      <c r="B16" s="259"/>
      <c r="C16" s="259"/>
      <c r="D16" s="260"/>
      <c r="E16" s="251" t="s">
        <v>309</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18</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272</v>
      </c>
      <c r="C36" s="205"/>
      <c r="D36" s="205"/>
      <c r="E36" s="205"/>
      <c r="F36" s="205"/>
      <c r="G36" s="206"/>
      <c r="H36" s="5" t="s">
        <v>33</v>
      </c>
      <c r="I36" s="207" t="s">
        <v>272</v>
      </c>
      <c r="J36" s="205"/>
      <c r="K36" s="205"/>
      <c r="L36" s="205"/>
      <c r="M36" s="205"/>
      <c r="N36" s="206"/>
      <c r="O36" s="5" t="s">
        <v>33</v>
      </c>
      <c r="P36" s="207" t="s">
        <v>272</v>
      </c>
      <c r="Q36" s="205"/>
      <c r="R36" s="205"/>
      <c r="S36" s="205"/>
      <c r="T36" s="205"/>
      <c r="U36" s="206"/>
      <c r="V36" s="5" t="s">
        <v>33</v>
      </c>
      <c r="W36" s="207"/>
      <c r="X36" s="205"/>
      <c r="Y36" s="205"/>
      <c r="Z36" s="205"/>
      <c r="AA36" s="205"/>
      <c r="AB36" s="205"/>
      <c r="AC36" s="208"/>
    </row>
    <row r="37" spans="1:29" x14ac:dyDescent="0.25">
      <c r="A37" s="6" t="s">
        <v>33</v>
      </c>
      <c r="B37" s="207" t="s">
        <v>272</v>
      </c>
      <c r="C37" s="205"/>
      <c r="D37" s="205"/>
      <c r="E37" s="205"/>
      <c r="F37" s="205"/>
      <c r="G37" s="206"/>
      <c r="H37" s="5" t="s">
        <v>33</v>
      </c>
      <c r="I37" s="207" t="s">
        <v>272</v>
      </c>
      <c r="J37" s="205"/>
      <c r="K37" s="205"/>
      <c r="L37" s="205"/>
      <c r="M37" s="205"/>
      <c r="N37" s="206"/>
      <c r="O37" s="5" t="s">
        <v>33</v>
      </c>
      <c r="P37" s="207" t="s">
        <v>272</v>
      </c>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119" priority="1" operator="equal">
      <formula>"x"</formula>
    </cfRule>
    <cfRule type="cellIs" dxfId="118"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3" location="A.!A1" display="A"/>
  </hyperlinks>
  <pageMargins left="0.7" right="0.7" top="0.75" bottom="0.75" header="0.3" footer="0.3"/>
  <pageSetup paperSize="9" scale="75"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4"/>
  <sheetViews>
    <sheetView workbookViewId="0">
      <pane ySplit="13" topLeftCell="A14" activePane="bottomLeft" state="frozen"/>
      <selection pane="bottomLeft" activeCell="P15" sqref="P15"/>
    </sheetView>
  </sheetViews>
  <sheetFormatPr defaultRowHeight="15.75" x14ac:dyDescent="0.25"/>
  <cols>
    <col min="1" max="1" width="1.28515625" style="42" customWidth="1"/>
    <col min="2" max="2" width="44.85546875" style="42" customWidth="1"/>
    <col min="3" max="3" width="47.28515625" style="42" customWidth="1"/>
    <col min="4" max="6" width="10.140625" style="56" customWidth="1"/>
    <col min="7" max="7" width="10.140625" style="72" customWidth="1"/>
    <col min="8" max="8" width="12.140625" style="42" customWidth="1"/>
    <col min="9" max="9" width="4.28515625" style="42" customWidth="1"/>
    <col min="10" max="10" width="10.140625" style="42" customWidth="1"/>
    <col min="11" max="11" width="4.5703125" style="42" customWidth="1"/>
    <col min="12" max="14" width="10.140625" style="42" customWidth="1"/>
    <col min="15" max="15" width="1.5703125" style="42" hidden="1" customWidth="1"/>
    <col min="16" max="16" width="18.85546875" style="42" customWidth="1"/>
    <col min="17" max="29" width="8" style="42" customWidth="1"/>
    <col min="30" max="33" width="9.28515625" style="42" customWidth="1"/>
    <col min="34" max="61" width="9.140625" style="42"/>
    <col min="62" max="62" width="64" customWidth="1"/>
    <col min="63" max="63" width="97.85546875" customWidth="1"/>
    <col min="64" max="257" width="9.140625" style="42"/>
    <col min="258" max="258" width="1.28515625" style="42" customWidth="1"/>
    <col min="259" max="259" width="44.85546875" style="42" customWidth="1"/>
    <col min="260" max="260" width="47.28515625" style="42" customWidth="1"/>
    <col min="261" max="261" width="8.140625" style="42" customWidth="1"/>
    <col min="262" max="262" width="8.28515625" style="42" customWidth="1"/>
    <col min="263" max="263" width="5.42578125" style="42" customWidth="1"/>
    <col min="264" max="264" width="8.5703125" style="42" customWidth="1"/>
    <col min="265" max="265" width="13.7109375" style="42" customWidth="1"/>
    <col min="266" max="266" width="15.7109375" style="42" customWidth="1"/>
    <col min="267" max="267" width="14.7109375" style="42" customWidth="1"/>
    <col min="268" max="268" width="15" style="42" customWidth="1"/>
    <col min="269" max="270" width="14.28515625" style="42" customWidth="1"/>
    <col min="271" max="271" width="0" style="42" hidden="1" customWidth="1"/>
    <col min="272" max="272" width="18.85546875" style="42" customWidth="1"/>
    <col min="273" max="285" width="8" style="42" customWidth="1"/>
    <col min="286" max="289" width="9.28515625" style="42" customWidth="1"/>
    <col min="290" max="317" width="9.140625" style="42"/>
    <col min="318" max="318" width="64" style="42" customWidth="1"/>
    <col min="319" max="319" width="97.85546875" style="42" customWidth="1"/>
    <col min="320" max="513" width="9.140625" style="42"/>
    <col min="514" max="514" width="1.28515625" style="42" customWidth="1"/>
    <col min="515" max="515" width="44.85546875" style="42" customWidth="1"/>
    <col min="516" max="516" width="47.28515625" style="42" customWidth="1"/>
    <col min="517" max="517" width="8.140625" style="42" customWidth="1"/>
    <col min="518" max="518" width="8.28515625" style="42" customWidth="1"/>
    <col min="519" max="519" width="5.42578125" style="42" customWidth="1"/>
    <col min="520" max="520" width="8.5703125" style="42" customWidth="1"/>
    <col min="521" max="521" width="13.7109375" style="42" customWidth="1"/>
    <col min="522" max="522" width="15.7109375" style="42" customWidth="1"/>
    <col min="523" max="523" width="14.7109375" style="42" customWidth="1"/>
    <col min="524" max="524" width="15" style="42" customWidth="1"/>
    <col min="525" max="526" width="14.28515625" style="42" customWidth="1"/>
    <col min="527" max="527" width="0" style="42" hidden="1" customWidth="1"/>
    <col min="528" max="528" width="18.85546875" style="42" customWidth="1"/>
    <col min="529" max="541" width="8" style="42" customWidth="1"/>
    <col min="542" max="545" width="9.28515625" style="42" customWidth="1"/>
    <col min="546" max="573" width="9.140625" style="42"/>
    <col min="574" max="574" width="64" style="42" customWidth="1"/>
    <col min="575" max="575" width="97.85546875" style="42" customWidth="1"/>
    <col min="576" max="769" width="9.140625" style="42"/>
    <col min="770" max="770" width="1.28515625" style="42" customWidth="1"/>
    <col min="771" max="771" width="44.85546875" style="42" customWidth="1"/>
    <col min="772" max="772" width="47.28515625" style="42" customWidth="1"/>
    <col min="773" max="773" width="8.140625" style="42" customWidth="1"/>
    <col min="774" max="774" width="8.28515625" style="42" customWidth="1"/>
    <col min="775" max="775" width="5.42578125" style="42" customWidth="1"/>
    <col min="776" max="776" width="8.5703125" style="42" customWidth="1"/>
    <col min="777" max="777" width="13.7109375" style="42" customWidth="1"/>
    <col min="778" max="778" width="15.7109375" style="42" customWidth="1"/>
    <col min="779" max="779" width="14.7109375" style="42" customWidth="1"/>
    <col min="780" max="780" width="15" style="42" customWidth="1"/>
    <col min="781" max="782" width="14.28515625" style="42" customWidth="1"/>
    <col min="783" max="783" width="0" style="42" hidden="1" customWidth="1"/>
    <col min="784" max="784" width="18.85546875" style="42" customWidth="1"/>
    <col min="785" max="797" width="8" style="42" customWidth="1"/>
    <col min="798" max="801" width="9.28515625" style="42" customWidth="1"/>
    <col min="802" max="829" width="9.140625" style="42"/>
    <col min="830" max="830" width="64" style="42" customWidth="1"/>
    <col min="831" max="831" width="97.85546875" style="42" customWidth="1"/>
    <col min="832" max="1025" width="9.140625" style="42"/>
    <col min="1026" max="1026" width="1.28515625" style="42" customWidth="1"/>
    <col min="1027" max="1027" width="44.85546875" style="42" customWidth="1"/>
    <col min="1028" max="1028" width="47.28515625" style="42" customWidth="1"/>
    <col min="1029" max="1029" width="8.140625" style="42" customWidth="1"/>
    <col min="1030" max="1030" width="8.28515625" style="42" customWidth="1"/>
    <col min="1031" max="1031" width="5.42578125" style="42" customWidth="1"/>
    <col min="1032" max="1032" width="8.5703125" style="42" customWidth="1"/>
    <col min="1033" max="1033" width="13.7109375" style="42" customWidth="1"/>
    <col min="1034" max="1034" width="15.7109375" style="42" customWidth="1"/>
    <col min="1035" max="1035" width="14.7109375" style="42" customWidth="1"/>
    <col min="1036" max="1036" width="15" style="42" customWidth="1"/>
    <col min="1037" max="1038" width="14.28515625" style="42" customWidth="1"/>
    <col min="1039" max="1039" width="0" style="42" hidden="1" customWidth="1"/>
    <col min="1040" max="1040" width="18.85546875" style="42" customWidth="1"/>
    <col min="1041" max="1053" width="8" style="42" customWidth="1"/>
    <col min="1054" max="1057" width="9.28515625" style="42" customWidth="1"/>
    <col min="1058" max="1085" width="9.140625" style="42"/>
    <col min="1086" max="1086" width="64" style="42" customWidth="1"/>
    <col min="1087" max="1087" width="97.85546875" style="42" customWidth="1"/>
    <col min="1088" max="1281" width="9.140625" style="42"/>
    <col min="1282" max="1282" width="1.28515625" style="42" customWidth="1"/>
    <col min="1283" max="1283" width="44.85546875" style="42" customWidth="1"/>
    <col min="1284" max="1284" width="47.28515625" style="42" customWidth="1"/>
    <col min="1285" max="1285" width="8.140625" style="42" customWidth="1"/>
    <col min="1286" max="1286" width="8.28515625" style="42" customWidth="1"/>
    <col min="1287" max="1287" width="5.42578125" style="42" customWidth="1"/>
    <col min="1288" max="1288" width="8.5703125" style="42" customWidth="1"/>
    <col min="1289" max="1289" width="13.7109375" style="42" customWidth="1"/>
    <col min="1290" max="1290" width="15.7109375" style="42" customWidth="1"/>
    <col min="1291" max="1291" width="14.7109375" style="42" customWidth="1"/>
    <col min="1292" max="1292" width="15" style="42" customWidth="1"/>
    <col min="1293" max="1294" width="14.28515625" style="42" customWidth="1"/>
    <col min="1295" max="1295" width="0" style="42" hidden="1" customWidth="1"/>
    <col min="1296" max="1296" width="18.85546875" style="42" customWidth="1"/>
    <col min="1297" max="1309" width="8" style="42" customWidth="1"/>
    <col min="1310" max="1313" width="9.28515625" style="42" customWidth="1"/>
    <col min="1314" max="1341" width="9.140625" style="42"/>
    <col min="1342" max="1342" width="64" style="42" customWidth="1"/>
    <col min="1343" max="1343" width="97.85546875" style="42" customWidth="1"/>
    <col min="1344" max="1537" width="9.140625" style="42"/>
    <col min="1538" max="1538" width="1.28515625" style="42" customWidth="1"/>
    <col min="1539" max="1539" width="44.85546875" style="42" customWidth="1"/>
    <col min="1540" max="1540" width="47.28515625" style="42" customWidth="1"/>
    <col min="1541" max="1541" width="8.140625" style="42" customWidth="1"/>
    <col min="1542" max="1542" width="8.28515625" style="42" customWidth="1"/>
    <col min="1543" max="1543" width="5.42578125" style="42" customWidth="1"/>
    <col min="1544" max="1544" width="8.5703125" style="42" customWidth="1"/>
    <col min="1545" max="1545" width="13.7109375" style="42" customWidth="1"/>
    <col min="1546" max="1546" width="15.7109375" style="42" customWidth="1"/>
    <col min="1547" max="1547" width="14.7109375" style="42" customWidth="1"/>
    <col min="1548" max="1548" width="15" style="42" customWidth="1"/>
    <col min="1549" max="1550" width="14.28515625" style="42" customWidth="1"/>
    <col min="1551" max="1551" width="0" style="42" hidden="1" customWidth="1"/>
    <col min="1552" max="1552" width="18.85546875" style="42" customWidth="1"/>
    <col min="1553" max="1565" width="8" style="42" customWidth="1"/>
    <col min="1566" max="1569" width="9.28515625" style="42" customWidth="1"/>
    <col min="1570" max="1597" width="9.140625" style="42"/>
    <col min="1598" max="1598" width="64" style="42" customWidth="1"/>
    <col min="1599" max="1599" width="97.85546875" style="42" customWidth="1"/>
    <col min="1600" max="1793" width="9.140625" style="42"/>
    <col min="1794" max="1794" width="1.28515625" style="42" customWidth="1"/>
    <col min="1795" max="1795" width="44.85546875" style="42" customWidth="1"/>
    <col min="1796" max="1796" width="47.28515625" style="42" customWidth="1"/>
    <col min="1797" max="1797" width="8.140625" style="42" customWidth="1"/>
    <col min="1798" max="1798" width="8.28515625" style="42" customWidth="1"/>
    <col min="1799" max="1799" width="5.42578125" style="42" customWidth="1"/>
    <col min="1800" max="1800" width="8.5703125" style="42" customWidth="1"/>
    <col min="1801" max="1801" width="13.7109375" style="42" customWidth="1"/>
    <col min="1802" max="1802" width="15.7109375" style="42" customWidth="1"/>
    <col min="1803" max="1803" width="14.7109375" style="42" customWidth="1"/>
    <col min="1804" max="1804" width="15" style="42" customWidth="1"/>
    <col min="1805" max="1806" width="14.28515625" style="42" customWidth="1"/>
    <col min="1807" max="1807" width="0" style="42" hidden="1" customWidth="1"/>
    <col min="1808" max="1808" width="18.85546875" style="42" customWidth="1"/>
    <col min="1809" max="1821" width="8" style="42" customWidth="1"/>
    <col min="1822" max="1825" width="9.28515625" style="42" customWidth="1"/>
    <col min="1826" max="1853" width="9.140625" style="42"/>
    <col min="1854" max="1854" width="64" style="42" customWidth="1"/>
    <col min="1855" max="1855" width="97.85546875" style="42" customWidth="1"/>
    <col min="1856" max="2049" width="9.140625" style="42"/>
    <col min="2050" max="2050" width="1.28515625" style="42" customWidth="1"/>
    <col min="2051" max="2051" width="44.85546875" style="42" customWidth="1"/>
    <col min="2052" max="2052" width="47.28515625" style="42" customWidth="1"/>
    <col min="2053" max="2053" width="8.140625" style="42" customWidth="1"/>
    <col min="2054" max="2054" width="8.28515625" style="42" customWidth="1"/>
    <col min="2055" max="2055" width="5.42578125" style="42" customWidth="1"/>
    <col min="2056" max="2056" width="8.5703125" style="42" customWidth="1"/>
    <col min="2057" max="2057" width="13.7109375" style="42" customWidth="1"/>
    <col min="2058" max="2058" width="15.7109375" style="42" customWidth="1"/>
    <col min="2059" max="2059" width="14.7109375" style="42" customWidth="1"/>
    <col min="2060" max="2060" width="15" style="42" customWidth="1"/>
    <col min="2061" max="2062" width="14.28515625" style="42" customWidth="1"/>
    <col min="2063" max="2063" width="0" style="42" hidden="1" customWidth="1"/>
    <col min="2064" max="2064" width="18.85546875" style="42" customWidth="1"/>
    <col min="2065" max="2077" width="8" style="42" customWidth="1"/>
    <col min="2078" max="2081" width="9.28515625" style="42" customWidth="1"/>
    <col min="2082" max="2109" width="9.140625" style="42"/>
    <col min="2110" max="2110" width="64" style="42" customWidth="1"/>
    <col min="2111" max="2111" width="97.85546875" style="42" customWidth="1"/>
    <col min="2112" max="2305" width="9.140625" style="42"/>
    <col min="2306" max="2306" width="1.28515625" style="42" customWidth="1"/>
    <col min="2307" max="2307" width="44.85546875" style="42" customWidth="1"/>
    <col min="2308" max="2308" width="47.28515625" style="42" customWidth="1"/>
    <col min="2309" max="2309" width="8.140625" style="42" customWidth="1"/>
    <col min="2310" max="2310" width="8.28515625" style="42" customWidth="1"/>
    <col min="2311" max="2311" width="5.42578125" style="42" customWidth="1"/>
    <col min="2312" max="2312" width="8.5703125" style="42" customWidth="1"/>
    <col min="2313" max="2313" width="13.7109375" style="42" customWidth="1"/>
    <col min="2314" max="2314" width="15.7109375" style="42" customWidth="1"/>
    <col min="2315" max="2315" width="14.7109375" style="42" customWidth="1"/>
    <col min="2316" max="2316" width="15" style="42" customWidth="1"/>
    <col min="2317" max="2318" width="14.28515625" style="42" customWidth="1"/>
    <col min="2319" max="2319" width="0" style="42" hidden="1" customWidth="1"/>
    <col min="2320" max="2320" width="18.85546875" style="42" customWidth="1"/>
    <col min="2321" max="2333" width="8" style="42" customWidth="1"/>
    <col min="2334" max="2337" width="9.28515625" style="42" customWidth="1"/>
    <col min="2338" max="2365" width="9.140625" style="42"/>
    <col min="2366" max="2366" width="64" style="42" customWidth="1"/>
    <col min="2367" max="2367" width="97.85546875" style="42" customWidth="1"/>
    <col min="2368" max="2561" width="9.140625" style="42"/>
    <col min="2562" max="2562" width="1.28515625" style="42" customWidth="1"/>
    <col min="2563" max="2563" width="44.85546875" style="42" customWidth="1"/>
    <col min="2564" max="2564" width="47.28515625" style="42" customWidth="1"/>
    <col min="2565" max="2565" width="8.140625" style="42" customWidth="1"/>
    <col min="2566" max="2566" width="8.28515625" style="42" customWidth="1"/>
    <col min="2567" max="2567" width="5.42578125" style="42" customWidth="1"/>
    <col min="2568" max="2568" width="8.5703125" style="42" customWidth="1"/>
    <col min="2569" max="2569" width="13.7109375" style="42" customWidth="1"/>
    <col min="2570" max="2570" width="15.7109375" style="42" customWidth="1"/>
    <col min="2571" max="2571" width="14.7109375" style="42" customWidth="1"/>
    <col min="2572" max="2572" width="15" style="42" customWidth="1"/>
    <col min="2573" max="2574" width="14.28515625" style="42" customWidth="1"/>
    <col min="2575" max="2575" width="0" style="42" hidden="1" customWidth="1"/>
    <col min="2576" max="2576" width="18.85546875" style="42" customWidth="1"/>
    <col min="2577" max="2589" width="8" style="42" customWidth="1"/>
    <col min="2590" max="2593" width="9.28515625" style="42" customWidth="1"/>
    <col min="2594" max="2621" width="9.140625" style="42"/>
    <col min="2622" max="2622" width="64" style="42" customWidth="1"/>
    <col min="2623" max="2623" width="97.85546875" style="42" customWidth="1"/>
    <col min="2624" max="2817" width="9.140625" style="42"/>
    <col min="2818" max="2818" width="1.28515625" style="42" customWidth="1"/>
    <col min="2819" max="2819" width="44.85546875" style="42" customWidth="1"/>
    <col min="2820" max="2820" width="47.28515625" style="42" customWidth="1"/>
    <col min="2821" max="2821" width="8.140625" style="42" customWidth="1"/>
    <col min="2822" max="2822" width="8.28515625" style="42" customWidth="1"/>
    <col min="2823" max="2823" width="5.42578125" style="42" customWidth="1"/>
    <col min="2824" max="2824" width="8.5703125" style="42" customWidth="1"/>
    <col min="2825" max="2825" width="13.7109375" style="42" customWidth="1"/>
    <col min="2826" max="2826" width="15.7109375" style="42" customWidth="1"/>
    <col min="2827" max="2827" width="14.7109375" style="42" customWidth="1"/>
    <col min="2828" max="2828" width="15" style="42" customWidth="1"/>
    <col min="2829" max="2830" width="14.28515625" style="42" customWidth="1"/>
    <col min="2831" max="2831" width="0" style="42" hidden="1" customWidth="1"/>
    <col min="2832" max="2832" width="18.85546875" style="42" customWidth="1"/>
    <col min="2833" max="2845" width="8" style="42" customWidth="1"/>
    <col min="2846" max="2849" width="9.28515625" style="42" customWidth="1"/>
    <col min="2850" max="2877" width="9.140625" style="42"/>
    <col min="2878" max="2878" width="64" style="42" customWidth="1"/>
    <col min="2879" max="2879" width="97.85546875" style="42" customWidth="1"/>
    <col min="2880" max="3073" width="9.140625" style="42"/>
    <col min="3074" max="3074" width="1.28515625" style="42" customWidth="1"/>
    <col min="3075" max="3075" width="44.85546875" style="42" customWidth="1"/>
    <col min="3076" max="3076" width="47.28515625" style="42" customWidth="1"/>
    <col min="3077" max="3077" width="8.140625" style="42" customWidth="1"/>
    <col min="3078" max="3078" width="8.28515625" style="42" customWidth="1"/>
    <col min="3079" max="3079" width="5.42578125" style="42" customWidth="1"/>
    <col min="3080" max="3080" width="8.5703125" style="42" customWidth="1"/>
    <col min="3081" max="3081" width="13.7109375" style="42" customWidth="1"/>
    <col min="3082" max="3082" width="15.7109375" style="42" customWidth="1"/>
    <col min="3083" max="3083" width="14.7109375" style="42" customWidth="1"/>
    <col min="3084" max="3084" width="15" style="42" customWidth="1"/>
    <col min="3085" max="3086" width="14.28515625" style="42" customWidth="1"/>
    <col min="3087" max="3087" width="0" style="42" hidden="1" customWidth="1"/>
    <col min="3088" max="3088" width="18.85546875" style="42" customWidth="1"/>
    <col min="3089" max="3101" width="8" style="42" customWidth="1"/>
    <col min="3102" max="3105" width="9.28515625" style="42" customWidth="1"/>
    <col min="3106" max="3133" width="9.140625" style="42"/>
    <col min="3134" max="3134" width="64" style="42" customWidth="1"/>
    <col min="3135" max="3135" width="97.85546875" style="42" customWidth="1"/>
    <col min="3136" max="3329" width="9.140625" style="42"/>
    <col min="3330" max="3330" width="1.28515625" style="42" customWidth="1"/>
    <col min="3331" max="3331" width="44.85546875" style="42" customWidth="1"/>
    <col min="3332" max="3332" width="47.28515625" style="42" customWidth="1"/>
    <col min="3333" max="3333" width="8.140625" style="42" customWidth="1"/>
    <col min="3334" max="3334" width="8.28515625" style="42" customWidth="1"/>
    <col min="3335" max="3335" width="5.42578125" style="42" customWidth="1"/>
    <col min="3336" max="3336" width="8.5703125" style="42" customWidth="1"/>
    <col min="3337" max="3337" width="13.7109375" style="42" customWidth="1"/>
    <col min="3338" max="3338" width="15.7109375" style="42" customWidth="1"/>
    <col min="3339" max="3339" width="14.7109375" style="42" customWidth="1"/>
    <col min="3340" max="3340" width="15" style="42" customWidth="1"/>
    <col min="3341" max="3342" width="14.28515625" style="42" customWidth="1"/>
    <col min="3343" max="3343" width="0" style="42" hidden="1" customWidth="1"/>
    <col min="3344" max="3344" width="18.85546875" style="42" customWidth="1"/>
    <col min="3345" max="3357" width="8" style="42" customWidth="1"/>
    <col min="3358" max="3361" width="9.28515625" style="42" customWidth="1"/>
    <col min="3362" max="3389" width="9.140625" style="42"/>
    <col min="3390" max="3390" width="64" style="42" customWidth="1"/>
    <col min="3391" max="3391" width="97.85546875" style="42" customWidth="1"/>
    <col min="3392" max="3585" width="9.140625" style="42"/>
    <col min="3586" max="3586" width="1.28515625" style="42" customWidth="1"/>
    <col min="3587" max="3587" width="44.85546875" style="42" customWidth="1"/>
    <col min="3588" max="3588" width="47.28515625" style="42" customWidth="1"/>
    <col min="3589" max="3589" width="8.140625" style="42" customWidth="1"/>
    <col min="3590" max="3590" width="8.28515625" style="42" customWidth="1"/>
    <col min="3591" max="3591" width="5.42578125" style="42" customWidth="1"/>
    <col min="3592" max="3592" width="8.5703125" style="42" customWidth="1"/>
    <col min="3593" max="3593" width="13.7109375" style="42" customWidth="1"/>
    <col min="3594" max="3594" width="15.7109375" style="42" customWidth="1"/>
    <col min="3595" max="3595" width="14.7109375" style="42" customWidth="1"/>
    <col min="3596" max="3596" width="15" style="42" customWidth="1"/>
    <col min="3597" max="3598" width="14.28515625" style="42" customWidth="1"/>
    <col min="3599" max="3599" width="0" style="42" hidden="1" customWidth="1"/>
    <col min="3600" max="3600" width="18.85546875" style="42" customWidth="1"/>
    <col min="3601" max="3613" width="8" style="42" customWidth="1"/>
    <col min="3614" max="3617" width="9.28515625" style="42" customWidth="1"/>
    <col min="3618" max="3645" width="9.140625" style="42"/>
    <col min="3646" max="3646" width="64" style="42" customWidth="1"/>
    <col min="3647" max="3647" width="97.85546875" style="42" customWidth="1"/>
    <col min="3648" max="3841" width="9.140625" style="42"/>
    <col min="3842" max="3842" width="1.28515625" style="42" customWidth="1"/>
    <col min="3843" max="3843" width="44.85546875" style="42" customWidth="1"/>
    <col min="3844" max="3844" width="47.28515625" style="42" customWidth="1"/>
    <col min="3845" max="3845" width="8.140625" style="42" customWidth="1"/>
    <col min="3846" max="3846" width="8.28515625" style="42" customWidth="1"/>
    <col min="3847" max="3847" width="5.42578125" style="42" customWidth="1"/>
    <col min="3848" max="3848" width="8.5703125" style="42" customWidth="1"/>
    <col min="3849" max="3849" width="13.7109375" style="42" customWidth="1"/>
    <col min="3850" max="3850" width="15.7109375" style="42" customWidth="1"/>
    <col min="3851" max="3851" width="14.7109375" style="42" customWidth="1"/>
    <col min="3852" max="3852" width="15" style="42" customWidth="1"/>
    <col min="3853" max="3854" width="14.28515625" style="42" customWidth="1"/>
    <col min="3855" max="3855" width="0" style="42" hidden="1" customWidth="1"/>
    <col min="3856" max="3856" width="18.85546875" style="42" customWidth="1"/>
    <col min="3857" max="3869" width="8" style="42" customWidth="1"/>
    <col min="3870" max="3873" width="9.28515625" style="42" customWidth="1"/>
    <col min="3874" max="3901" width="9.140625" style="42"/>
    <col min="3902" max="3902" width="64" style="42" customWidth="1"/>
    <col min="3903" max="3903" width="97.85546875" style="42" customWidth="1"/>
    <col min="3904" max="4097" width="9.140625" style="42"/>
    <col min="4098" max="4098" width="1.28515625" style="42" customWidth="1"/>
    <col min="4099" max="4099" width="44.85546875" style="42" customWidth="1"/>
    <col min="4100" max="4100" width="47.28515625" style="42" customWidth="1"/>
    <col min="4101" max="4101" width="8.140625" style="42" customWidth="1"/>
    <col min="4102" max="4102" width="8.28515625" style="42" customWidth="1"/>
    <col min="4103" max="4103" width="5.42578125" style="42" customWidth="1"/>
    <col min="4104" max="4104" width="8.5703125" style="42" customWidth="1"/>
    <col min="4105" max="4105" width="13.7109375" style="42" customWidth="1"/>
    <col min="4106" max="4106" width="15.7109375" style="42" customWidth="1"/>
    <col min="4107" max="4107" width="14.7109375" style="42" customWidth="1"/>
    <col min="4108" max="4108" width="15" style="42" customWidth="1"/>
    <col min="4109" max="4110" width="14.28515625" style="42" customWidth="1"/>
    <col min="4111" max="4111" width="0" style="42" hidden="1" customWidth="1"/>
    <col min="4112" max="4112" width="18.85546875" style="42" customWidth="1"/>
    <col min="4113" max="4125" width="8" style="42" customWidth="1"/>
    <col min="4126" max="4129" width="9.28515625" style="42" customWidth="1"/>
    <col min="4130" max="4157" width="9.140625" style="42"/>
    <col min="4158" max="4158" width="64" style="42" customWidth="1"/>
    <col min="4159" max="4159" width="97.85546875" style="42" customWidth="1"/>
    <col min="4160" max="4353" width="9.140625" style="42"/>
    <col min="4354" max="4354" width="1.28515625" style="42" customWidth="1"/>
    <col min="4355" max="4355" width="44.85546875" style="42" customWidth="1"/>
    <col min="4356" max="4356" width="47.28515625" style="42" customWidth="1"/>
    <col min="4357" max="4357" width="8.140625" style="42" customWidth="1"/>
    <col min="4358" max="4358" width="8.28515625" style="42" customWidth="1"/>
    <col min="4359" max="4359" width="5.42578125" style="42" customWidth="1"/>
    <col min="4360" max="4360" width="8.5703125" style="42" customWidth="1"/>
    <col min="4361" max="4361" width="13.7109375" style="42" customWidth="1"/>
    <col min="4362" max="4362" width="15.7109375" style="42" customWidth="1"/>
    <col min="4363" max="4363" width="14.7109375" style="42" customWidth="1"/>
    <col min="4364" max="4364" width="15" style="42" customWidth="1"/>
    <col min="4365" max="4366" width="14.28515625" style="42" customWidth="1"/>
    <col min="4367" max="4367" width="0" style="42" hidden="1" customWidth="1"/>
    <col min="4368" max="4368" width="18.85546875" style="42" customWidth="1"/>
    <col min="4369" max="4381" width="8" style="42" customWidth="1"/>
    <col min="4382" max="4385" width="9.28515625" style="42" customWidth="1"/>
    <col min="4386" max="4413" width="9.140625" style="42"/>
    <col min="4414" max="4414" width="64" style="42" customWidth="1"/>
    <col min="4415" max="4415" width="97.85546875" style="42" customWidth="1"/>
    <col min="4416" max="4609" width="9.140625" style="42"/>
    <col min="4610" max="4610" width="1.28515625" style="42" customWidth="1"/>
    <col min="4611" max="4611" width="44.85546875" style="42" customWidth="1"/>
    <col min="4612" max="4612" width="47.28515625" style="42" customWidth="1"/>
    <col min="4613" max="4613" width="8.140625" style="42" customWidth="1"/>
    <col min="4614" max="4614" width="8.28515625" style="42" customWidth="1"/>
    <col min="4615" max="4615" width="5.42578125" style="42" customWidth="1"/>
    <col min="4616" max="4616" width="8.5703125" style="42" customWidth="1"/>
    <col min="4617" max="4617" width="13.7109375" style="42" customWidth="1"/>
    <col min="4618" max="4618" width="15.7109375" style="42" customWidth="1"/>
    <col min="4619" max="4619" width="14.7109375" style="42" customWidth="1"/>
    <col min="4620" max="4620" width="15" style="42" customWidth="1"/>
    <col min="4621" max="4622" width="14.28515625" style="42" customWidth="1"/>
    <col min="4623" max="4623" width="0" style="42" hidden="1" customWidth="1"/>
    <col min="4624" max="4624" width="18.85546875" style="42" customWidth="1"/>
    <col min="4625" max="4637" width="8" style="42" customWidth="1"/>
    <col min="4638" max="4641" width="9.28515625" style="42" customWidth="1"/>
    <col min="4642" max="4669" width="9.140625" style="42"/>
    <col min="4670" max="4670" width="64" style="42" customWidth="1"/>
    <col min="4671" max="4671" width="97.85546875" style="42" customWidth="1"/>
    <col min="4672" max="4865" width="9.140625" style="42"/>
    <col min="4866" max="4866" width="1.28515625" style="42" customWidth="1"/>
    <col min="4867" max="4867" width="44.85546875" style="42" customWidth="1"/>
    <col min="4868" max="4868" width="47.28515625" style="42" customWidth="1"/>
    <col min="4869" max="4869" width="8.140625" style="42" customWidth="1"/>
    <col min="4870" max="4870" width="8.28515625" style="42" customWidth="1"/>
    <col min="4871" max="4871" width="5.42578125" style="42" customWidth="1"/>
    <col min="4872" max="4872" width="8.5703125" style="42" customWidth="1"/>
    <col min="4873" max="4873" width="13.7109375" style="42" customWidth="1"/>
    <col min="4874" max="4874" width="15.7109375" style="42" customWidth="1"/>
    <col min="4875" max="4875" width="14.7109375" style="42" customWidth="1"/>
    <col min="4876" max="4876" width="15" style="42" customWidth="1"/>
    <col min="4877" max="4878" width="14.28515625" style="42" customWidth="1"/>
    <col min="4879" max="4879" width="0" style="42" hidden="1" customWidth="1"/>
    <col min="4880" max="4880" width="18.85546875" style="42" customWidth="1"/>
    <col min="4881" max="4893" width="8" style="42" customWidth="1"/>
    <col min="4894" max="4897" width="9.28515625" style="42" customWidth="1"/>
    <col min="4898" max="4925" width="9.140625" style="42"/>
    <col min="4926" max="4926" width="64" style="42" customWidth="1"/>
    <col min="4927" max="4927" width="97.85546875" style="42" customWidth="1"/>
    <col min="4928" max="5121" width="9.140625" style="42"/>
    <col min="5122" max="5122" width="1.28515625" style="42" customWidth="1"/>
    <col min="5123" max="5123" width="44.85546875" style="42" customWidth="1"/>
    <col min="5124" max="5124" width="47.28515625" style="42" customWidth="1"/>
    <col min="5125" max="5125" width="8.140625" style="42" customWidth="1"/>
    <col min="5126" max="5126" width="8.28515625" style="42" customWidth="1"/>
    <col min="5127" max="5127" width="5.42578125" style="42" customWidth="1"/>
    <col min="5128" max="5128" width="8.5703125" style="42" customWidth="1"/>
    <col min="5129" max="5129" width="13.7109375" style="42" customWidth="1"/>
    <col min="5130" max="5130" width="15.7109375" style="42" customWidth="1"/>
    <col min="5131" max="5131" width="14.7109375" style="42" customWidth="1"/>
    <col min="5132" max="5132" width="15" style="42" customWidth="1"/>
    <col min="5133" max="5134" width="14.28515625" style="42" customWidth="1"/>
    <col min="5135" max="5135" width="0" style="42" hidden="1" customWidth="1"/>
    <col min="5136" max="5136" width="18.85546875" style="42" customWidth="1"/>
    <col min="5137" max="5149" width="8" style="42" customWidth="1"/>
    <col min="5150" max="5153" width="9.28515625" style="42" customWidth="1"/>
    <col min="5154" max="5181" width="9.140625" style="42"/>
    <col min="5182" max="5182" width="64" style="42" customWidth="1"/>
    <col min="5183" max="5183" width="97.85546875" style="42" customWidth="1"/>
    <col min="5184" max="5377" width="9.140625" style="42"/>
    <col min="5378" max="5378" width="1.28515625" style="42" customWidth="1"/>
    <col min="5379" max="5379" width="44.85546875" style="42" customWidth="1"/>
    <col min="5380" max="5380" width="47.28515625" style="42" customWidth="1"/>
    <col min="5381" max="5381" width="8.140625" style="42" customWidth="1"/>
    <col min="5382" max="5382" width="8.28515625" style="42" customWidth="1"/>
    <col min="5383" max="5383" width="5.42578125" style="42" customWidth="1"/>
    <col min="5384" max="5384" width="8.5703125" style="42" customWidth="1"/>
    <col min="5385" max="5385" width="13.7109375" style="42" customWidth="1"/>
    <col min="5386" max="5386" width="15.7109375" style="42" customWidth="1"/>
    <col min="5387" max="5387" width="14.7109375" style="42" customWidth="1"/>
    <col min="5388" max="5388" width="15" style="42" customWidth="1"/>
    <col min="5389" max="5390" width="14.28515625" style="42" customWidth="1"/>
    <col min="5391" max="5391" width="0" style="42" hidden="1" customWidth="1"/>
    <col min="5392" max="5392" width="18.85546875" style="42" customWidth="1"/>
    <col min="5393" max="5405" width="8" style="42" customWidth="1"/>
    <col min="5406" max="5409" width="9.28515625" style="42" customWidth="1"/>
    <col min="5410" max="5437" width="9.140625" style="42"/>
    <col min="5438" max="5438" width="64" style="42" customWidth="1"/>
    <col min="5439" max="5439" width="97.85546875" style="42" customWidth="1"/>
    <col min="5440" max="5633" width="9.140625" style="42"/>
    <col min="5634" max="5634" width="1.28515625" style="42" customWidth="1"/>
    <col min="5635" max="5635" width="44.85546875" style="42" customWidth="1"/>
    <col min="5636" max="5636" width="47.28515625" style="42" customWidth="1"/>
    <col min="5637" max="5637" width="8.140625" style="42" customWidth="1"/>
    <col min="5638" max="5638" width="8.28515625" style="42" customWidth="1"/>
    <col min="5639" max="5639" width="5.42578125" style="42" customWidth="1"/>
    <col min="5640" max="5640" width="8.5703125" style="42" customWidth="1"/>
    <col min="5641" max="5641" width="13.7109375" style="42" customWidth="1"/>
    <col min="5642" max="5642" width="15.7109375" style="42" customWidth="1"/>
    <col min="5643" max="5643" width="14.7109375" style="42" customWidth="1"/>
    <col min="5644" max="5644" width="15" style="42" customWidth="1"/>
    <col min="5645" max="5646" width="14.28515625" style="42" customWidth="1"/>
    <col min="5647" max="5647" width="0" style="42" hidden="1" customWidth="1"/>
    <col min="5648" max="5648" width="18.85546875" style="42" customWidth="1"/>
    <col min="5649" max="5661" width="8" style="42" customWidth="1"/>
    <col min="5662" max="5665" width="9.28515625" style="42" customWidth="1"/>
    <col min="5666" max="5693" width="9.140625" style="42"/>
    <col min="5694" max="5694" width="64" style="42" customWidth="1"/>
    <col min="5695" max="5695" width="97.85546875" style="42" customWidth="1"/>
    <col min="5696" max="5889" width="9.140625" style="42"/>
    <col min="5890" max="5890" width="1.28515625" style="42" customWidth="1"/>
    <col min="5891" max="5891" width="44.85546875" style="42" customWidth="1"/>
    <col min="5892" max="5892" width="47.28515625" style="42" customWidth="1"/>
    <col min="5893" max="5893" width="8.140625" style="42" customWidth="1"/>
    <col min="5894" max="5894" width="8.28515625" style="42" customWidth="1"/>
    <col min="5895" max="5895" width="5.42578125" style="42" customWidth="1"/>
    <col min="5896" max="5896" width="8.5703125" style="42" customWidth="1"/>
    <col min="5897" max="5897" width="13.7109375" style="42" customWidth="1"/>
    <col min="5898" max="5898" width="15.7109375" style="42" customWidth="1"/>
    <col min="5899" max="5899" width="14.7109375" style="42" customWidth="1"/>
    <col min="5900" max="5900" width="15" style="42" customWidth="1"/>
    <col min="5901" max="5902" width="14.28515625" style="42" customWidth="1"/>
    <col min="5903" max="5903" width="0" style="42" hidden="1" customWidth="1"/>
    <col min="5904" max="5904" width="18.85546875" style="42" customWidth="1"/>
    <col min="5905" max="5917" width="8" style="42" customWidth="1"/>
    <col min="5918" max="5921" width="9.28515625" style="42" customWidth="1"/>
    <col min="5922" max="5949" width="9.140625" style="42"/>
    <col min="5950" max="5950" width="64" style="42" customWidth="1"/>
    <col min="5951" max="5951" width="97.85546875" style="42" customWidth="1"/>
    <col min="5952" max="6145" width="9.140625" style="42"/>
    <col min="6146" max="6146" width="1.28515625" style="42" customWidth="1"/>
    <col min="6147" max="6147" width="44.85546875" style="42" customWidth="1"/>
    <col min="6148" max="6148" width="47.28515625" style="42" customWidth="1"/>
    <col min="6149" max="6149" width="8.140625" style="42" customWidth="1"/>
    <col min="6150" max="6150" width="8.28515625" style="42" customWidth="1"/>
    <col min="6151" max="6151" width="5.42578125" style="42" customWidth="1"/>
    <col min="6152" max="6152" width="8.5703125" style="42" customWidth="1"/>
    <col min="6153" max="6153" width="13.7109375" style="42" customWidth="1"/>
    <col min="6154" max="6154" width="15.7109375" style="42" customWidth="1"/>
    <col min="6155" max="6155" width="14.7109375" style="42" customWidth="1"/>
    <col min="6156" max="6156" width="15" style="42" customWidth="1"/>
    <col min="6157" max="6158" width="14.28515625" style="42" customWidth="1"/>
    <col min="6159" max="6159" width="0" style="42" hidden="1" customWidth="1"/>
    <col min="6160" max="6160" width="18.85546875" style="42" customWidth="1"/>
    <col min="6161" max="6173" width="8" style="42" customWidth="1"/>
    <col min="6174" max="6177" width="9.28515625" style="42" customWidth="1"/>
    <col min="6178" max="6205" width="9.140625" style="42"/>
    <col min="6206" max="6206" width="64" style="42" customWidth="1"/>
    <col min="6207" max="6207" width="97.85546875" style="42" customWidth="1"/>
    <col min="6208" max="6401" width="9.140625" style="42"/>
    <col min="6402" max="6402" width="1.28515625" style="42" customWidth="1"/>
    <col min="6403" max="6403" width="44.85546875" style="42" customWidth="1"/>
    <col min="6404" max="6404" width="47.28515625" style="42" customWidth="1"/>
    <col min="6405" max="6405" width="8.140625" style="42" customWidth="1"/>
    <col min="6406" max="6406" width="8.28515625" style="42" customWidth="1"/>
    <col min="6407" max="6407" width="5.42578125" style="42" customWidth="1"/>
    <col min="6408" max="6408" width="8.5703125" style="42" customWidth="1"/>
    <col min="6409" max="6409" width="13.7109375" style="42" customWidth="1"/>
    <col min="6410" max="6410" width="15.7109375" style="42" customWidth="1"/>
    <col min="6411" max="6411" width="14.7109375" style="42" customWidth="1"/>
    <col min="6412" max="6412" width="15" style="42" customWidth="1"/>
    <col min="6413" max="6414" width="14.28515625" style="42" customWidth="1"/>
    <col min="6415" max="6415" width="0" style="42" hidden="1" customWidth="1"/>
    <col min="6416" max="6416" width="18.85546875" style="42" customWidth="1"/>
    <col min="6417" max="6429" width="8" style="42" customWidth="1"/>
    <col min="6430" max="6433" width="9.28515625" style="42" customWidth="1"/>
    <col min="6434" max="6461" width="9.140625" style="42"/>
    <col min="6462" max="6462" width="64" style="42" customWidth="1"/>
    <col min="6463" max="6463" width="97.85546875" style="42" customWidth="1"/>
    <col min="6464" max="6657" width="9.140625" style="42"/>
    <col min="6658" max="6658" width="1.28515625" style="42" customWidth="1"/>
    <col min="6659" max="6659" width="44.85546875" style="42" customWidth="1"/>
    <col min="6660" max="6660" width="47.28515625" style="42" customWidth="1"/>
    <col min="6661" max="6661" width="8.140625" style="42" customWidth="1"/>
    <col min="6662" max="6662" width="8.28515625" style="42" customWidth="1"/>
    <col min="6663" max="6663" width="5.42578125" style="42" customWidth="1"/>
    <col min="6664" max="6664" width="8.5703125" style="42" customWidth="1"/>
    <col min="6665" max="6665" width="13.7109375" style="42" customWidth="1"/>
    <col min="6666" max="6666" width="15.7109375" style="42" customWidth="1"/>
    <col min="6667" max="6667" width="14.7109375" style="42" customWidth="1"/>
    <col min="6668" max="6668" width="15" style="42" customWidth="1"/>
    <col min="6669" max="6670" width="14.28515625" style="42" customWidth="1"/>
    <col min="6671" max="6671" width="0" style="42" hidden="1" customWidth="1"/>
    <col min="6672" max="6672" width="18.85546875" style="42" customWidth="1"/>
    <col min="6673" max="6685" width="8" style="42" customWidth="1"/>
    <col min="6686" max="6689" width="9.28515625" style="42" customWidth="1"/>
    <col min="6690" max="6717" width="9.140625" style="42"/>
    <col min="6718" max="6718" width="64" style="42" customWidth="1"/>
    <col min="6719" max="6719" width="97.85546875" style="42" customWidth="1"/>
    <col min="6720" max="6913" width="9.140625" style="42"/>
    <col min="6914" max="6914" width="1.28515625" style="42" customWidth="1"/>
    <col min="6915" max="6915" width="44.85546875" style="42" customWidth="1"/>
    <col min="6916" max="6916" width="47.28515625" style="42" customWidth="1"/>
    <col min="6917" max="6917" width="8.140625" style="42" customWidth="1"/>
    <col min="6918" max="6918" width="8.28515625" style="42" customWidth="1"/>
    <col min="6919" max="6919" width="5.42578125" style="42" customWidth="1"/>
    <col min="6920" max="6920" width="8.5703125" style="42" customWidth="1"/>
    <col min="6921" max="6921" width="13.7109375" style="42" customWidth="1"/>
    <col min="6922" max="6922" width="15.7109375" style="42" customWidth="1"/>
    <col min="6923" max="6923" width="14.7109375" style="42" customWidth="1"/>
    <col min="6924" max="6924" width="15" style="42" customWidth="1"/>
    <col min="6925" max="6926" width="14.28515625" style="42" customWidth="1"/>
    <col min="6927" max="6927" width="0" style="42" hidden="1" customWidth="1"/>
    <col min="6928" max="6928" width="18.85546875" style="42" customWidth="1"/>
    <col min="6929" max="6941" width="8" style="42" customWidth="1"/>
    <col min="6942" max="6945" width="9.28515625" style="42" customWidth="1"/>
    <col min="6946" max="6973" width="9.140625" style="42"/>
    <col min="6974" max="6974" width="64" style="42" customWidth="1"/>
    <col min="6975" max="6975" width="97.85546875" style="42" customWidth="1"/>
    <col min="6976" max="7169" width="9.140625" style="42"/>
    <col min="7170" max="7170" width="1.28515625" style="42" customWidth="1"/>
    <col min="7171" max="7171" width="44.85546875" style="42" customWidth="1"/>
    <col min="7172" max="7172" width="47.28515625" style="42" customWidth="1"/>
    <col min="7173" max="7173" width="8.140625" style="42" customWidth="1"/>
    <col min="7174" max="7174" width="8.28515625" style="42" customWidth="1"/>
    <col min="7175" max="7175" width="5.42578125" style="42" customWidth="1"/>
    <col min="7176" max="7176" width="8.5703125" style="42" customWidth="1"/>
    <col min="7177" max="7177" width="13.7109375" style="42" customWidth="1"/>
    <col min="7178" max="7178" width="15.7109375" style="42" customWidth="1"/>
    <col min="7179" max="7179" width="14.7109375" style="42" customWidth="1"/>
    <col min="7180" max="7180" width="15" style="42" customWidth="1"/>
    <col min="7181" max="7182" width="14.28515625" style="42" customWidth="1"/>
    <col min="7183" max="7183" width="0" style="42" hidden="1" customWidth="1"/>
    <col min="7184" max="7184" width="18.85546875" style="42" customWidth="1"/>
    <col min="7185" max="7197" width="8" style="42" customWidth="1"/>
    <col min="7198" max="7201" width="9.28515625" style="42" customWidth="1"/>
    <col min="7202" max="7229" width="9.140625" style="42"/>
    <col min="7230" max="7230" width="64" style="42" customWidth="1"/>
    <col min="7231" max="7231" width="97.85546875" style="42" customWidth="1"/>
    <col min="7232" max="7425" width="9.140625" style="42"/>
    <col min="7426" max="7426" width="1.28515625" style="42" customWidth="1"/>
    <col min="7427" max="7427" width="44.85546875" style="42" customWidth="1"/>
    <col min="7428" max="7428" width="47.28515625" style="42" customWidth="1"/>
    <col min="7429" max="7429" width="8.140625" style="42" customWidth="1"/>
    <col min="7430" max="7430" width="8.28515625" style="42" customWidth="1"/>
    <col min="7431" max="7431" width="5.42578125" style="42" customWidth="1"/>
    <col min="7432" max="7432" width="8.5703125" style="42" customWidth="1"/>
    <col min="7433" max="7433" width="13.7109375" style="42" customWidth="1"/>
    <col min="7434" max="7434" width="15.7109375" style="42" customWidth="1"/>
    <col min="7435" max="7435" width="14.7109375" style="42" customWidth="1"/>
    <col min="7436" max="7436" width="15" style="42" customWidth="1"/>
    <col min="7437" max="7438" width="14.28515625" style="42" customWidth="1"/>
    <col min="7439" max="7439" width="0" style="42" hidden="1" customWidth="1"/>
    <col min="7440" max="7440" width="18.85546875" style="42" customWidth="1"/>
    <col min="7441" max="7453" width="8" style="42" customWidth="1"/>
    <col min="7454" max="7457" width="9.28515625" style="42" customWidth="1"/>
    <col min="7458" max="7485" width="9.140625" style="42"/>
    <col min="7486" max="7486" width="64" style="42" customWidth="1"/>
    <col min="7487" max="7487" width="97.85546875" style="42" customWidth="1"/>
    <col min="7488" max="7681" width="9.140625" style="42"/>
    <col min="7682" max="7682" width="1.28515625" style="42" customWidth="1"/>
    <col min="7683" max="7683" width="44.85546875" style="42" customWidth="1"/>
    <col min="7684" max="7684" width="47.28515625" style="42" customWidth="1"/>
    <col min="7685" max="7685" width="8.140625" style="42" customWidth="1"/>
    <col min="7686" max="7686" width="8.28515625" style="42" customWidth="1"/>
    <col min="7687" max="7687" width="5.42578125" style="42" customWidth="1"/>
    <col min="7688" max="7688" width="8.5703125" style="42" customWidth="1"/>
    <col min="7689" max="7689" width="13.7109375" style="42" customWidth="1"/>
    <col min="7690" max="7690" width="15.7109375" style="42" customWidth="1"/>
    <col min="7691" max="7691" width="14.7109375" style="42" customWidth="1"/>
    <col min="7692" max="7692" width="15" style="42" customWidth="1"/>
    <col min="7693" max="7694" width="14.28515625" style="42" customWidth="1"/>
    <col min="7695" max="7695" width="0" style="42" hidden="1" customWidth="1"/>
    <col min="7696" max="7696" width="18.85546875" style="42" customWidth="1"/>
    <col min="7697" max="7709" width="8" style="42" customWidth="1"/>
    <col min="7710" max="7713" width="9.28515625" style="42" customWidth="1"/>
    <col min="7714" max="7741" width="9.140625" style="42"/>
    <col min="7742" max="7742" width="64" style="42" customWidth="1"/>
    <col min="7743" max="7743" width="97.85546875" style="42" customWidth="1"/>
    <col min="7744" max="7937" width="9.140625" style="42"/>
    <col min="7938" max="7938" width="1.28515625" style="42" customWidth="1"/>
    <col min="7939" max="7939" width="44.85546875" style="42" customWidth="1"/>
    <col min="7940" max="7940" width="47.28515625" style="42" customWidth="1"/>
    <col min="7941" max="7941" width="8.140625" style="42" customWidth="1"/>
    <col min="7942" max="7942" width="8.28515625" style="42" customWidth="1"/>
    <col min="7943" max="7943" width="5.42578125" style="42" customWidth="1"/>
    <col min="7944" max="7944" width="8.5703125" style="42" customWidth="1"/>
    <col min="7945" max="7945" width="13.7109375" style="42" customWidth="1"/>
    <col min="7946" max="7946" width="15.7109375" style="42" customWidth="1"/>
    <col min="7947" max="7947" width="14.7109375" style="42" customWidth="1"/>
    <col min="7948" max="7948" width="15" style="42" customWidth="1"/>
    <col min="7949" max="7950" width="14.28515625" style="42" customWidth="1"/>
    <col min="7951" max="7951" width="0" style="42" hidden="1" customWidth="1"/>
    <col min="7952" max="7952" width="18.85546875" style="42" customWidth="1"/>
    <col min="7953" max="7965" width="8" style="42" customWidth="1"/>
    <col min="7966" max="7969" width="9.28515625" style="42" customWidth="1"/>
    <col min="7970" max="7997" width="9.140625" style="42"/>
    <col min="7998" max="7998" width="64" style="42" customWidth="1"/>
    <col min="7999" max="7999" width="97.85546875" style="42" customWidth="1"/>
    <col min="8000" max="8193" width="9.140625" style="42"/>
    <col min="8194" max="8194" width="1.28515625" style="42" customWidth="1"/>
    <col min="8195" max="8195" width="44.85546875" style="42" customWidth="1"/>
    <col min="8196" max="8196" width="47.28515625" style="42" customWidth="1"/>
    <col min="8197" max="8197" width="8.140625" style="42" customWidth="1"/>
    <col min="8198" max="8198" width="8.28515625" style="42" customWidth="1"/>
    <col min="8199" max="8199" width="5.42578125" style="42" customWidth="1"/>
    <col min="8200" max="8200" width="8.5703125" style="42" customWidth="1"/>
    <col min="8201" max="8201" width="13.7109375" style="42" customWidth="1"/>
    <col min="8202" max="8202" width="15.7109375" style="42" customWidth="1"/>
    <col min="8203" max="8203" width="14.7109375" style="42" customWidth="1"/>
    <col min="8204" max="8204" width="15" style="42" customWidth="1"/>
    <col min="8205" max="8206" width="14.28515625" style="42" customWidth="1"/>
    <col min="8207" max="8207" width="0" style="42" hidden="1" customWidth="1"/>
    <col min="8208" max="8208" width="18.85546875" style="42" customWidth="1"/>
    <col min="8209" max="8221" width="8" style="42" customWidth="1"/>
    <col min="8222" max="8225" width="9.28515625" style="42" customWidth="1"/>
    <col min="8226" max="8253" width="9.140625" style="42"/>
    <col min="8254" max="8254" width="64" style="42" customWidth="1"/>
    <col min="8255" max="8255" width="97.85546875" style="42" customWidth="1"/>
    <col min="8256" max="8449" width="9.140625" style="42"/>
    <col min="8450" max="8450" width="1.28515625" style="42" customWidth="1"/>
    <col min="8451" max="8451" width="44.85546875" style="42" customWidth="1"/>
    <col min="8452" max="8452" width="47.28515625" style="42" customWidth="1"/>
    <col min="8453" max="8453" width="8.140625" style="42" customWidth="1"/>
    <col min="8454" max="8454" width="8.28515625" style="42" customWidth="1"/>
    <col min="8455" max="8455" width="5.42578125" style="42" customWidth="1"/>
    <col min="8456" max="8456" width="8.5703125" style="42" customWidth="1"/>
    <col min="8457" max="8457" width="13.7109375" style="42" customWidth="1"/>
    <col min="8458" max="8458" width="15.7109375" style="42" customWidth="1"/>
    <col min="8459" max="8459" width="14.7109375" style="42" customWidth="1"/>
    <col min="8460" max="8460" width="15" style="42" customWidth="1"/>
    <col min="8461" max="8462" width="14.28515625" style="42" customWidth="1"/>
    <col min="8463" max="8463" width="0" style="42" hidden="1" customWidth="1"/>
    <col min="8464" max="8464" width="18.85546875" style="42" customWidth="1"/>
    <col min="8465" max="8477" width="8" style="42" customWidth="1"/>
    <col min="8478" max="8481" width="9.28515625" style="42" customWidth="1"/>
    <col min="8482" max="8509" width="9.140625" style="42"/>
    <col min="8510" max="8510" width="64" style="42" customWidth="1"/>
    <col min="8511" max="8511" width="97.85546875" style="42" customWidth="1"/>
    <col min="8512" max="8705" width="9.140625" style="42"/>
    <col min="8706" max="8706" width="1.28515625" style="42" customWidth="1"/>
    <col min="8707" max="8707" width="44.85546875" style="42" customWidth="1"/>
    <col min="8708" max="8708" width="47.28515625" style="42" customWidth="1"/>
    <col min="8709" max="8709" width="8.140625" style="42" customWidth="1"/>
    <col min="8710" max="8710" width="8.28515625" style="42" customWidth="1"/>
    <col min="8711" max="8711" width="5.42578125" style="42" customWidth="1"/>
    <col min="8712" max="8712" width="8.5703125" style="42" customWidth="1"/>
    <col min="8713" max="8713" width="13.7109375" style="42" customWidth="1"/>
    <col min="8714" max="8714" width="15.7109375" style="42" customWidth="1"/>
    <col min="8715" max="8715" width="14.7109375" style="42" customWidth="1"/>
    <col min="8716" max="8716" width="15" style="42" customWidth="1"/>
    <col min="8717" max="8718" width="14.28515625" style="42" customWidth="1"/>
    <col min="8719" max="8719" width="0" style="42" hidden="1" customWidth="1"/>
    <col min="8720" max="8720" width="18.85546875" style="42" customWidth="1"/>
    <col min="8721" max="8733" width="8" style="42" customWidth="1"/>
    <col min="8734" max="8737" width="9.28515625" style="42" customWidth="1"/>
    <col min="8738" max="8765" width="9.140625" style="42"/>
    <col min="8766" max="8766" width="64" style="42" customWidth="1"/>
    <col min="8767" max="8767" width="97.85546875" style="42" customWidth="1"/>
    <col min="8768" max="8961" width="9.140625" style="42"/>
    <col min="8962" max="8962" width="1.28515625" style="42" customWidth="1"/>
    <col min="8963" max="8963" width="44.85546875" style="42" customWidth="1"/>
    <col min="8964" max="8964" width="47.28515625" style="42" customWidth="1"/>
    <col min="8965" max="8965" width="8.140625" style="42" customWidth="1"/>
    <col min="8966" max="8966" width="8.28515625" style="42" customWidth="1"/>
    <col min="8967" max="8967" width="5.42578125" style="42" customWidth="1"/>
    <col min="8968" max="8968" width="8.5703125" style="42" customWidth="1"/>
    <col min="8969" max="8969" width="13.7109375" style="42" customWidth="1"/>
    <col min="8970" max="8970" width="15.7109375" style="42" customWidth="1"/>
    <col min="8971" max="8971" width="14.7109375" style="42" customWidth="1"/>
    <col min="8972" max="8972" width="15" style="42" customWidth="1"/>
    <col min="8973" max="8974" width="14.28515625" style="42" customWidth="1"/>
    <col min="8975" max="8975" width="0" style="42" hidden="1" customWidth="1"/>
    <col min="8976" max="8976" width="18.85546875" style="42" customWidth="1"/>
    <col min="8977" max="8989" width="8" style="42" customWidth="1"/>
    <col min="8990" max="8993" width="9.28515625" style="42" customWidth="1"/>
    <col min="8994" max="9021" width="9.140625" style="42"/>
    <col min="9022" max="9022" width="64" style="42" customWidth="1"/>
    <col min="9023" max="9023" width="97.85546875" style="42" customWidth="1"/>
    <col min="9024" max="9217" width="9.140625" style="42"/>
    <col min="9218" max="9218" width="1.28515625" style="42" customWidth="1"/>
    <col min="9219" max="9219" width="44.85546875" style="42" customWidth="1"/>
    <col min="9220" max="9220" width="47.28515625" style="42" customWidth="1"/>
    <col min="9221" max="9221" width="8.140625" style="42" customWidth="1"/>
    <col min="9222" max="9222" width="8.28515625" style="42" customWidth="1"/>
    <col min="9223" max="9223" width="5.42578125" style="42" customWidth="1"/>
    <col min="9224" max="9224" width="8.5703125" style="42" customWidth="1"/>
    <col min="9225" max="9225" width="13.7109375" style="42" customWidth="1"/>
    <col min="9226" max="9226" width="15.7109375" style="42" customWidth="1"/>
    <col min="9227" max="9227" width="14.7109375" style="42" customWidth="1"/>
    <col min="9228" max="9228" width="15" style="42" customWidth="1"/>
    <col min="9229" max="9230" width="14.28515625" style="42" customWidth="1"/>
    <col min="9231" max="9231" width="0" style="42" hidden="1" customWidth="1"/>
    <col min="9232" max="9232" width="18.85546875" style="42" customWidth="1"/>
    <col min="9233" max="9245" width="8" style="42" customWidth="1"/>
    <col min="9246" max="9249" width="9.28515625" style="42" customWidth="1"/>
    <col min="9250" max="9277" width="9.140625" style="42"/>
    <col min="9278" max="9278" width="64" style="42" customWidth="1"/>
    <col min="9279" max="9279" width="97.85546875" style="42" customWidth="1"/>
    <col min="9280" max="9473" width="9.140625" style="42"/>
    <col min="9474" max="9474" width="1.28515625" style="42" customWidth="1"/>
    <col min="9475" max="9475" width="44.85546875" style="42" customWidth="1"/>
    <col min="9476" max="9476" width="47.28515625" style="42" customWidth="1"/>
    <col min="9477" max="9477" width="8.140625" style="42" customWidth="1"/>
    <col min="9478" max="9478" width="8.28515625" style="42" customWidth="1"/>
    <col min="9479" max="9479" width="5.42578125" style="42" customWidth="1"/>
    <col min="9480" max="9480" width="8.5703125" style="42" customWidth="1"/>
    <col min="9481" max="9481" width="13.7109375" style="42" customWidth="1"/>
    <col min="9482" max="9482" width="15.7109375" style="42" customWidth="1"/>
    <col min="9483" max="9483" width="14.7109375" style="42" customWidth="1"/>
    <col min="9484" max="9484" width="15" style="42" customWidth="1"/>
    <col min="9485" max="9486" width="14.28515625" style="42" customWidth="1"/>
    <col min="9487" max="9487" width="0" style="42" hidden="1" customWidth="1"/>
    <col min="9488" max="9488" width="18.85546875" style="42" customWidth="1"/>
    <col min="9489" max="9501" width="8" style="42" customWidth="1"/>
    <col min="9502" max="9505" width="9.28515625" style="42" customWidth="1"/>
    <col min="9506" max="9533" width="9.140625" style="42"/>
    <col min="9534" max="9534" width="64" style="42" customWidth="1"/>
    <col min="9535" max="9535" width="97.85546875" style="42" customWidth="1"/>
    <col min="9536" max="9729" width="9.140625" style="42"/>
    <col min="9730" max="9730" width="1.28515625" style="42" customWidth="1"/>
    <col min="9731" max="9731" width="44.85546875" style="42" customWidth="1"/>
    <col min="9732" max="9732" width="47.28515625" style="42" customWidth="1"/>
    <col min="9733" max="9733" width="8.140625" style="42" customWidth="1"/>
    <col min="9734" max="9734" width="8.28515625" style="42" customWidth="1"/>
    <col min="9735" max="9735" width="5.42578125" style="42" customWidth="1"/>
    <col min="9736" max="9736" width="8.5703125" style="42" customWidth="1"/>
    <col min="9737" max="9737" width="13.7109375" style="42" customWidth="1"/>
    <col min="9738" max="9738" width="15.7109375" style="42" customWidth="1"/>
    <col min="9739" max="9739" width="14.7109375" style="42" customWidth="1"/>
    <col min="9740" max="9740" width="15" style="42" customWidth="1"/>
    <col min="9741" max="9742" width="14.28515625" style="42" customWidth="1"/>
    <col min="9743" max="9743" width="0" style="42" hidden="1" customWidth="1"/>
    <col min="9744" max="9744" width="18.85546875" style="42" customWidth="1"/>
    <col min="9745" max="9757" width="8" style="42" customWidth="1"/>
    <col min="9758" max="9761" width="9.28515625" style="42" customWidth="1"/>
    <col min="9762" max="9789" width="9.140625" style="42"/>
    <col min="9790" max="9790" width="64" style="42" customWidth="1"/>
    <col min="9791" max="9791" width="97.85546875" style="42" customWidth="1"/>
    <col min="9792" max="9985" width="9.140625" style="42"/>
    <col min="9986" max="9986" width="1.28515625" style="42" customWidth="1"/>
    <col min="9987" max="9987" width="44.85546875" style="42" customWidth="1"/>
    <col min="9988" max="9988" width="47.28515625" style="42" customWidth="1"/>
    <col min="9989" max="9989" width="8.140625" style="42" customWidth="1"/>
    <col min="9990" max="9990" width="8.28515625" style="42" customWidth="1"/>
    <col min="9991" max="9991" width="5.42578125" style="42" customWidth="1"/>
    <col min="9992" max="9992" width="8.5703125" style="42" customWidth="1"/>
    <col min="9993" max="9993" width="13.7109375" style="42" customWidth="1"/>
    <col min="9994" max="9994" width="15.7109375" style="42" customWidth="1"/>
    <col min="9995" max="9995" width="14.7109375" style="42" customWidth="1"/>
    <col min="9996" max="9996" width="15" style="42" customWidth="1"/>
    <col min="9997" max="9998" width="14.28515625" style="42" customWidth="1"/>
    <col min="9999" max="9999" width="0" style="42" hidden="1" customWidth="1"/>
    <col min="10000" max="10000" width="18.85546875" style="42" customWidth="1"/>
    <col min="10001" max="10013" width="8" style="42" customWidth="1"/>
    <col min="10014" max="10017" width="9.28515625" style="42" customWidth="1"/>
    <col min="10018" max="10045" width="9.140625" style="42"/>
    <col min="10046" max="10046" width="64" style="42" customWidth="1"/>
    <col min="10047" max="10047" width="97.85546875" style="42" customWidth="1"/>
    <col min="10048" max="10241" width="9.140625" style="42"/>
    <col min="10242" max="10242" width="1.28515625" style="42" customWidth="1"/>
    <col min="10243" max="10243" width="44.85546875" style="42" customWidth="1"/>
    <col min="10244" max="10244" width="47.28515625" style="42" customWidth="1"/>
    <col min="10245" max="10245" width="8.140625" style="42" customWidth="1"/>
    <col min="10246" max="10246" width="8.28515625" style="42" customWidth="1"/>
    <col min="10247" max="10247" width="5.42578125" style="42" customWidth="1"/>
    <col min="10248" max="10248" width="8.5703125" style="42" customWidth="1"/>
    <col min="10249" max="10249" width="13.7109375" style="42" customWidth="1"/>
    <col min="10250" max="10250" width="15.7109375" style="42" customWidth="1"/>
    <col min="10251" max="10251" width="14.7109375" style="42" customWidth="1"/>
    <col min="10252" max="10252" width="15" style="42" customWidth="1"/>
    <col min="10253" max="10254" width="14.28515625" style="42" customWidth="1"/>
    <col min="10255" max="10255" width="0" style="42" hidden="1" customWidth="1"/>
    <col min="10256" max="10256" width="18.85546875" style="42" customWidth="1"/>
    <col min="10257" max="10269" width="8" style="42" customWidth="1"/>
    <col min="10270" max="10273" width="9.28515625" style="42" customWidth="1"/>
    <col min="10274" max="10301" width="9.140625" style="42"/>
    <col min="10302" max="10302" width="64" style="42" customWidth="1"/>
    <col min="10303" max="10303" width="97.85546875" style="42" customWidth="1"/>
    <col min="10304" max="10497" width="9.140625" style="42"/>
    <col min="10498" max="10498" width="1.28515625" style="42" customWidth="1"/>
    <col min="10499" max="10499" width="44.85546875" style="42" customWidth="1"/>
    <col min="10500" max="10500" width="47.28515625" style="42" customWidth="1"/>
    <col min="10501" max="10501" width="8.140625" style="42" customWidth="1"/>
    <col min="10502" max="10502" width="8.28515625" style="42" customWidth="1"/>
    <col min="10503" max="10503" width="5.42578125" style="42" customWidth="1"/>
    <col min="10504" max="10504" width="8.5703125" style="42" customWidth="1"/>
    <col min="10505" max="10505" width="13.7109375" style="42" customWidth="1"/>
    <col min="10506" max="10506" width="15.7109375" style="42" customWidth="1"/>
    <col min="10507" max="10507" width="14.7109375" style="42" customWidth="1"/>
    <col min="10508" max="10508" width="15" style="42" customWidth="1"/>
    <col min="10509" max="10510" width="14.28515625" style="42" customWidth="1"/>
    <col min="10511" max="10511" width="0" style="42" hidden="1" customWidth="1"/>
    <col min="10512" max="10512" width="18.85546875" style="42" customWidth="1"/>
    <col min="10513" max="10525" width="8" style="42" customWidth="1"/>
    <col min="10526" max="10529" width="9.28515625" style="42" customWidth="1"/>
    <col min="10530" max="10557" width="9.140625" style="42"/>
    <col min="10558" max="10558" width="64" style="42" customWidth="1"/>
    <col min="10559" max="10559" width="97.85546875" style="42" customWidth="1"/>
    <col min="10560" max="10753" width="9.140625" style="42"/>
    <col min="10754" max="10754" width="1.28515625" style="42" customWidth="1"/>
    <col min="10755" max="10755" width="44.85546875" style="42" customWidth="1"/>
    <col min="10756" max="10756" width="47.28515625" style="42" customWidth="1"/>
    <col min="10757" max="10757" width="8.140625" style="42" customWidth="1"/>
    <col min="10758" max="10758" width="8.28515625" style="42" customWidth="1"/>
    <col min="10759" max="10759" width="5.42578125" style="42" customWidth="1"/>
    <col min="10760" max="10760" width="8.5703125" style="42" customWidth="1"/>
    <col min="10761" max="10761" width="13.7109375" style="42" customWidth="1"/>
    <col min="10762" max="10762" width="15.7109375" style="42" customWidth="1"/>
    <col min="10763" max="10763" width="14.7109375" style="42" customWidth="1"/>
    <col min="10764" max="10764" width="15" style="42" customWidth="1"/>
    <col min="10765" max="10766" width="14.28515625" style="42" customWidth="1"/>
    <col min="10767" max="10767" width="0" style="42" hidden="1" customWidth="1"/>
    <col min="10768" max="10768" width="18.85546875" style="42" customWidth="1"/>
    <col min="10769" max="10781" width="8" style="42" customWidth="1"/>
    <col min="10782" max="10785" width="9.28515625" style="42" customWidth="1"/>
    <col min="10786" max="10813" width="9.140625" style="42"/>
    <col min="10814" max="10814" width="64" style="42" customWidth="1"/>
    <col min="10815" max="10815" width="97.85546875" style="42" customWidth="1"/>
    <col min="10816" max="11009" width="9.140625" style="42"/>
    <col min="11010" max="11010" width="1.28515625" style="42" customWidth="1"/>
    <col min="11011" max="11011" width="44.85546875" style="42" customWidth="1"/>
    <col min="11012" max="11012" width="47.28515625" style="42" customWidth="1"/>
    <col min="11013" max="11013" width="8.140625" style="42" customWidth="1"/>
    <col min="11014" max="11014" width="8.28515625" style="42" customWidth="1"/>
    <col min="11015" max="11015" width="5.42578125" style="42" customWidth="1"/>
    <col min="11016" max="11016" width="8.5703125" style="42" customWidth="1"/>
    <col min="11017" max="11017" width="13.7109375" style="42" customWidth="1"/>
    <col min="11018" max="11018" width="15.7109375" style="42" customWidth="1"/>
    <col min="11019" max="11019" width="14.7109375" style="42" customWidth="1"/>
    <col min="11020" max="11020" width="15" style="42" customWidth="1"/>
    <col min="11021" max="11022" width="14.28515625" style="42" customWidth="1"/>
    <col min="11023" max="11023" width="0" style="42" hidden="1" customWidth="1"/>
    <col min="11024" max="11024" width="18.85546875" style="42" customWidth="1"/>
    <col min="11025" max="11037" width="8" style="42" customWidth="1"/>
    <col min="11038" max="11041" width="9.28515625" style="42" customWidth="1"/>
    <col min="11042" max="11069" width="9.140625" style="42"/>
    <col min="11070" max="11070" width="64" style="42" customWidth="1"/>
    <col min="11071" max="11071" width="97.85546875" style="42" customWidth="1"/>
    <col min="11072" max="11265" width="9.140625" style="42"/>
    <col min="11266" max="11266" width="1.28515625" style="42" customWidth="1"/>
    <col min="11267" max="11267" width="44.85546875" style="42" customWidth="1"/>
    <col min="11268" max="11268" width="47.28515625" style="42" customWidth="1"/>
    <col min="11269" max="11269" width="8.140625" style="42" customWidth="1"/>
    <col min="11270" max="11270" width="8.28515625" style="42" customWidth="1"/>
    <col min="11271" max="11271" width="5.42578125" style="42" customWidth="1"/>
    <col min="11272" max="11272" width="8.5703125" style="42" customWidth="1"/>
    <col min="11273" max="11273" width="13.7109375" style="42" customWidth="1"/>
    <col min="11274" max="11274" width="15.7109375" style="42" customWidth="1"/>
    <col min="11275" max="11275" width="14.7109375" style="42" customWidth="1"/>
    <col min="11276" max="11276" width="15" style="42" customWidth="1"/>
    <col min="11277" max="11278" width="14.28515625" style="42" customWidth="1"/>
    <col min="11279" max="11279" width="0" style="42" hidden="1" customWidth="1"/>
    <col min="11280" max="11280" width="18.85546875" style="42" customWidth="1"/>
    <col min="11281" max="11293" width="8" style="42" customWidth="1"/>
    <col min="11294" max="11297" width="9.28515625" style="42" customWidth="1"/>
    <col min="11298" max="11325" width="9.140625" style="42"/>
    <col min="11326" max="11326" width="64" style="42" customWidth="1"/>
    <col min="11327" max="11327" width="97.85546875" style="42" customWidth="1"/>
    <col min="11328" max="11521" width="9.140625" style="42"/>
    <col min="11522" max="11522" width="1.28515625" style="42" customWidth="1"/>
    <col min="11523" max="11523" width="44.85546875" style="42" customWidth="1"/>
    <col min="11524" max="11524" width="47.28515625" style="42" customWidth="1"/>
    <col min="11525" max="11525" width="8.140625" style="42" customWidth="1"/>
    <col min="11526" max="11526" width="8.28515625" style="42" customWidth="1"/>
    <col min="11527" max="11527" width="5.42578125" style="42" customWidth="1"/>
    <col min="11528" max="11528" width="8.5703125" style="42" customWidth="1"/>
    <col min="11529" max="11529" width="13.7109375" style="42" customWidth="1"/>
    <col min="11530" max="11530" width="15.7109375" style="42" customWidth="1"/>
    <col min="11531" max="11531" width="14.7109375" style="42" customWidth="1"/>
    <col min="11532" max="11532" width="15" style="42" customWidth="1"/>
    <col min="11533" max="11534" width="14.28515625" style="42" customWidth="1"/>
    <col min="11535" max="11535" width="0" style="42" hidden="1" customWidth="1"/>
    <col min="11536" max="11536" width="18.85546875" style="42" customWidth="1"/>
    <col min="11537" max="11549" width="8" style="42" customWidth="1"/>
    <col min="11550" max="11553" width="9.28515625" style="42" customWidth="1"/>
    <col min="11554" max="11581" width="9.140625" style="42"/>
    <col min="11582" max="11582" width="64" style="42" customWidth="1"/>
    <col min="11583" max="11583" width="97.85546875" style="42" customWidth="1"/>
    <col min="11584" max="11777" width="9.140625" style="42"/>
    <col min="11778" max="11778" width="1.28515625" style="42" customWidth="1"/>
    <col min="11779" max="11779" width="44.85546875" style="42" customWidth="1"/>
    <col min="11780" max="11780" width="47.28515625" style="42" customWidth="1"/>
    <col min="11781" max="11781" width="8.140625" style="42" customWidth="1"/>
    <col min="11782" max="11782" width="8.28515625" style="42" customWidth="1"/>
    <col min="11783" max="11783" width="5.42578125" style="42" customWidth="1"/>
    <col min="11784" max="11784" width="8.5703125" style="42" customWidth="1"/>
    <col min="11785" max="11785" width="13.7109375" style="42" customWidth="1"/>
    <col min="11786" max="11786" width="15.7109375" style="42" customWidth="1"/>
    <col min="11787" max="11787" width="14.7109375" style="42" customWidth="1"/>
    <col min="11788" max="11788" width="15" style="42" customWidth="1"/>
    <col min="11789" max="11790" width="14.28515625" style="42" customWidth="1"/>
    <col min="11791" max="11791" width="0" style="42" hidden="1" customWidth="1"/>
    <col min="11792" max="11792" width="18.85546875" style="42" customWidth="1"/>
    <col min="11793" max="11805" width="8" style="42" customWidth="1"/>
    <col min="11806" max="11809" width="9.28515625" style="42" customWidth="1"/>
    <col min="11810" max="11837" width="9.140625" style="42"/>
    <col min="11838" max="11838" width="64" style="42" customWidth="1"/>
    <col min="11839" max="11839" width="97.85546875" style="42" customWidth="1"/>
    <col min="11840" max="12033" width="9.140625" style="42"/>
    <col min="12034" max="12034" width="1.28515625" style="42" customWidth="1"/>
    <col min="12035" max="12035" width="44.85546875" style="42" customWidth="1"/>
    <col min="12036" max="12036" width="47.28515625" style="42" customWidth="1"/>
    <col min="12037" max="12037" width="8.140625" style="42" customWidth="1"/>
    <col min="12038" max="12038" width="8.28515625" style="42" customWidth="1"/>
    <col min="12039" max="12039" width="5.42578125" style="42" customWidth="1"/>
    <col min="12040" max="12040" width="8.5703125" style="42" customWidth="1"/>
    <col min="12041" max="12041" width="13.7109375" style="42" customWidth="1"/>
    <col min="12042" max="12042" width="15.7109375" style="42" customWidth="1"/>
    <col min="12043" max="12043" width="14.7109375" style="42" customWidth="1"/>
    <col min="12044" max="12044" width="15" style="42" customWidth="1"/>
    <col min="12045" max="12046" width="14.28515625" style="42" customWidth="1"/>
    <col min="12047" max="12047" width="0" style="42" hidden="1" customWidth="1"/>
    <col min="12048" max="12048" width="18.85546875" style="42" customWidth="1"/>
    <col min="12049" max="12061" width="8" style="42" customWidth="1"/>
    <col min="12062" max="12065" width="9.28515625" style="42" customWidth="1"/>
    <col min="12066" max="12093" width="9.140625" style="42"/>
    <col min="12094" max="12094" width="64" style="42" customWidth="1"/>
    <col min="12095" max="12095" width="97.85546875" style="42" customWidth="1"/>
    <col min="12096" max="12289" width="9.140625" style="42"/>
    <col min="12290" max="12290" width="1.28515625" style="42" customWidth="1"/>
    <col min="12291" max="12291" width="44.85546875" style="42" customWidth="1"/>
    <col min="12292" max="12292" width="47.28515625" style="42" customWidth="1"/>
    <col min="12293" max="12293" width="8.140625" style="42" customWidth="1"/>
    <col min="12294" max="12294" width="8.28515625" style="42" customWidth="1"/>
    <col min="12295" max="12295" width="5.42578125" style="42" customWidth="1"/>
    <col min="12296" max="12296" width="8.5703125" style="42" customWidth="1"/>
    <col min="12297" max="12297" width="13.7109375" style="42" customWidth="1"/>
    <col min="12298" max="12298" width="15.7109375" style="42" customWidth="1"/>
    <col min="12299" max="12299" width="14.7109375" style="42" customWidth="1"/>
    <col min="12300" max="12300" width="15" style="42" customWidth="1"/>
    <col min="12301" max="12302" width="14.28515625" style="42" customWidth="1"/>
    <col min="12303" max="12303" width="0" style="42" hidden="1" customWidth="1"/>
    <col min="12304" max="12304" width="18.85546875" style="42" customWidth="1"/>
    <col min="12305" max="12317" width="8" style="42" customWidth="1"/>
    <col min="12318" max="12321" width="9.28515625" style="42" customWidth="1"/>
    <col min="12322" max="12349" width="9.140625" style="42"/>
    <col min="12350" max="12350" width="64" style="42" customWidth="1"/>
    <col min="12351" max="12351" width="97.85546875" style="42" customWidth="1"/>
    <col min="12352" max="12545" width="9.140625" style="42"/>
    <col min="12546" max="12546" width="1.28515625" style="42" customWidth="1"/>
    <col min="12547" max="12547" width="44.85546875" style="42" customWidth="1"/>
    <col min="12548" max="12548" width="47.28515625" style="42" customWidth="1"/>
    <col min="12549" max="12549" width="8.140625" style="42" customWidth="1"/>
    <col min="12550" max="12550" width="8.28515625" style="42" customWidth="1"/>
    <col min="12551" max="12551" width="5.42578125" style="42" customWidth="1"/>
    <col min="12552" max="12552" width="8.5703125" style="42" customWidth="1"/>
    <col min="12553" max="12553" width="13.7109375" style="42" customWidth="1"/>
    <col min="12554" max="12554" width="15.7109375" style="42" customWidth="1"/>
    <col min="12555" max="12555" width="14.7109375" style="42" customWidth="1"/>
    <col min="12556" max="12556" width="15" style="42" customWidth="1"/>
    <col min="12557" max="12558" width="14.28515625" style="42" customWidth="1"/>
    <col min="12559" max="12559" width="0" style="42" hidden="1" customWidth="1"/>
    <col min="12560" max="12560" width="18.85546875" style="42" customWidth="1"/>
    <col min="12561" max="12573" width="8" style="42" customWidth="1"/>
    <col min="12574" max="12577" width="9.28515625" style="42" customWidth="1"/>
    <col min="12578" max="12605" width="9.140625" style="42"/>
    <col min="12606" max="12606" width="64" style="42" customWidth="1"/>
    <col min="12607" max="12607" width="97.85546875" style="42" customWidth="1"/>
    <col min="12608" max="12801" width="9.140625" style="42"/>
    <col min="12802" max="12802" width="1.28515625" style="42" customWidth="1"/>
    <col min="12803" max="12803" width="44.85546875" style="42" customWidth="1"/>
    <col min="12804" max="12804" width="47.28515625" style="42" customWidth="1"/>
    <col min="12805" max="12805" width="8.140625" style="42" customWidth="1"/>
    <col min="12806" max="12806" width="8.28515625" style="42" customWidth="1"/>
    <col min="12807" max="12807" width="5.42578125" style="42" customWidth="1"/>
    <col min="12808" max="12808" width="8.5703125" style="42" customWidth="1"/>
    <col min="12809" max="12809" width="13.7109375" style="42" customWidth="1"/>
    <col min="12810" max="12810" width="15.7109375" style="42" customWidth="1"/>
    <col min="12811" max="12811" width="14.7109375" style="42" customWidth="1"/>
    <col min="12812" max="12812" width="15" style="42" customWidth="1"/>
    <col min="12813" max="12814" width="14.28515625" style="42" customWidth="1"/>
    <col min="12815" max="12815" width="0" style="42" hidden="1" customWidth="1"/>
    <col min="12816" max="12816" width="18.85546875" style="42" customWidth="1"/>
    <col min="12817" max="12829" width="8" style="42" customWidth="1"/>
    <col min="12830" max="12833" width="9.28515625" style="42" customWidth="1"/>
    <col min="12834" max="12861" width="9.140625" style="42"/>
    <col min="12862" max="12862" width="64" style="42" customWidth="1"/>
    <col min="12863" max="12863" width="97.85546875" style="42" customWidth="1"/>
    <col min="12864" max="13057" width="9.140625" style="42"/>
    <col min="13058" max="13058" width="1.28515625" style="42" customWidth="1"/>
    <col min="13059" max="13059" width="44.85546875" style="42" customWidth="1"/>
    <col min="13060" max="13060" width="47.28515625" style="42" customWidth="1"/>
    <col min="13061" max="13061" width="8.140625" style="42" customWidth="1"/>
    <col min="13062" max="13062" width="8.28515625" style="42" customWidth="1"/>
    <col min="13063" max="13063" width="5.42578125" style="42" customWidth="1"/>
    <col min="13064" max="13064" width="8.5703125" style="42" customWidth="1"/>
    <col min="13065" max="13065" width="13.7109375" style="42" customWidth="1"/>
    <col min="13066" max="13066" width="15.7109375" style="42" customWidth="1"/>
    <col min="13067" max="13067" width="14.7109375" style="42" customWidth="1"/>
    <col min="13068" max="13068" width="15" style="42" customWidth="1"/>
    <col min="13069" max="13070" width="14.28515625" style="42" customWidth="1"/>
    <col min="13071" max="13071" width="0" style="42" hidden="1" customWidth="1"/>
    <col min="13072" max="13072" width="18.85546875" style="42" customWidth="1"/>
    <col min="13073" max="13085" width="8" style="42" customWidth="1"/>
    <col min="13086" max="13089" width="9.28515625" style="42" customWidth="1"/>
    <col min="13090" max="13117" width="9.140625" style="42"/>
    <col min="13118" max="13118" width="64" style="42" customWidth="1"/>
    <col min="13119" max="13119" width="97.85546875" style="42" customWidth="1"/>
    <col min="13120" max="13313" width="9.140625" style="42"/>
    <col min="13314" max="13314" width="1.28515625" style="42" customWidth="1"/>
    <col min="13315" max="13315" width="44.85546875" style="42" customWidth="1"/>
    <col min="13316" max="13316" width="47.28515625" style="42" customWidth="1"/>
    <col min="13317" max="13317" width="8.140625" style="42" customWidth="1"/>
    <col min="13318" max="13318" width="8.28515625" style="42" customWidth="1"/>
    <col min="13319" max="13319" width="5.42578125" style="42" customWidth="1"/>
    <col min="13320" max="13320" width="8.5703125" style="42" customWidth="1"/>
    <col min="13321" max="13321" width="13.7109375" style="42" customWidth="1"/>
    <col min="13322" max="13322" width="15.7109375" style="42" customWidth="1"/>
    <col min="13323" max="13323" width="14.7109375" style="42" customWidth="1"/>
    <col min="13324" max="13324" width="15" style="42" customWidth="1"/>
    <col min="13325" max="13326" width="14.28515625" style="42" customWidth="1"/>
    <col min="13327" max="13327" width="0" style="42" hidden="1" customWidth="1"/>
    <col min="13328" max="13328" width="18.85546875" style="42" customWidth="1"/>
    <col min="13329" max="13341" width="8" style="42" customWidth="1"/>
    <col min="13342" max="13345" width="9.28515625" style="42" customWidth="1"/>
    <col min="13346" max="13373" width="9.140625" style="42"/>
    <col min="13374" max="13374" width="64" style="42" customWidth="1"/>
    <col min="13375" max="13375" width="97.85546875" style="42" customWidth="1"/>
    <col min="13376" max="13569" width="9.140625" style="42"/>
    <col min="13570" max="13570" width="1.28515625" style="42" customWidth="1"/>
    <col min="13571" max="13571" width="44.85546875" style="42" customWidth="1"/>
    <col min="13572" max="13572" width="47.28515625" style="42" customWidth="1"/>
    <col min="13573" max="13573" width="8.140625" style="42" customWidth="1"/>
    <col min="13574" max="13574" width="8.28515625" style="42" customWidth="1"/>
    <col min="13575" max="13575" width="5.42578125" style="42" customWidth="1"/>
    <col min="13576" max="13576" width="8.5703125" style="42" customWidth="1"/>
    <col min="13577" max="13577" width="13.7109375" style="42" customWidth="1"/>
    <col min="13578" max="13578" width="15.7109375" style="42" customWidth="1"/>
    <col min="13579" max="13579" width="14.7109375" style="42" customWidth="1"/>
    <col min="13580" max="13580" width="15" style="42" customWidth="1"/>
    <col min="13581" max="13582" width="14.28515625" style="42" customWidth="1"/>
    <col min="13583" max="13583" width="0" style="42" hidden="1" customWidth="1"/>
    <col min="13584" max="13584" width="18.85546875" style="42" customWidth="1"/>
    <col min="13585" max="13597" width="8" style="42" customWidth="1"/>
    <col min="13598" max="13601" width="9.28515625" style="42" customWidth="1"/>
    <col min="13602" max="13629" width="9.140625" style="42"/>
    <col min="13630" max="13630" width="64" style="42" customWidth="1"/>
    <col min="13631" max="13631" width="97.85546875" style="42" customWidth="1"/>
    <col min="13632" max="13825" width="9.140625" style="42"/>
    <col min="13826" max="13826" width="1.28515625" style="42" customWidth="1"/>
    <col min="13827" max="13827" width="44.85546875" style="42" customWidth="1"/>
    <col min="13828" max="13828" width="47.28515625" style="42" customWidth="1"/>
    <col min="13829" max="13829" width="8.140625" style="42" customWidth="1"/>
    <col min="13830" max="13830" width="8.28515625" style="42" customWidth="1"/>
    <col min="13831" max="13831" width="5.42578125" style="42" customWidth="1"/>
    <col min="13832" max="13832" width="8.5703125" style="42" customWidth="1"/>
    <col min="13833" max="13833" width="13.7109375" style="42" customWidth="1"/>
    <col min="13834" max="13834" width="15.7109375" style="42" customWidth="1"/>
    <col min="13835" max="13835" width="14.7109375" style="42" customWidth="1"/>
    <col min="13836" max="13836" width="15" style="42" customWidth="1"/>
    <col min="13837" max="13838" width="14.28515625" style="42" customWidth="1"/>
    <col min="13839" max="13839" width="0" style="42" hidden="1" customWidth="1"/>
    <col min="13840" max="13840" width="18.85546875" style="42" customWidth="1"/>
    <col min="13841" max="13853" width="8" style="42" customWidth="1"/>
    <col min="13854" max="13857" width="9.28515625" style="42" customWidth="1"/>
    <col min="13858" max="13885" width="9.140625" style="42"/>
    <col min="13886" max="13886" width="64" style="42" customWidth="1"/>
    <col min="13887" max="13887" width="97.85546875" style="42" customWidth="1"/>
    <col min="13888" max="14081" width="9.140625" style="42"/>
    <col min="14082" max="14082" width="1.28515625" style="42" customWidth="1"/>
    <col min="14083" max="14083" width="44.85546875" style="42" customWidth="1"/>
    <col min="14084" max="14084" width="47.28515625" style="42" customWidth="1"/>
    <col min="14085" max="14085" width="8.140625" style="42" customWidth="1"/>
    <col min="14086" max="14086" width="8.28515625" style="42" customWidth="1"/>
    <col min="14087" max="14087" width="5.42578125" style="42" customWidth="1"/>
    <col min="14088" max="14088" width="8.5703125" style="42" customWidth="1"/>
    <col min="14089" max="14089" width="13.7109375" style="42" customWidth="1"/>
    <col min="14090" max="14090" width="15.7109375" style="42" customWidth="1"/>
    <col min="14091" max="14091" width="14.7109375" style="42" customWidth="1"/>
    <col min="14092" max="14092" width="15" style="42" customWidth="1"/>
    <col min="14093" max="14094" width="14.28515625" style="42" customWidth="1"/>
    <col min="14095" max="14095" width="0" style="42" hidden="1" customWidth="1"/>
    <col min="14096" max="14096" width="18.85546875" style="42" customWidth="1"/>
    <col min="14097" max="14109" width="8" style="42" customWidth="1"/>
    <col min="14110" max="14113" width="9.28515625" style="42" customWidth="1"/>
    <col min="14114" max="14141" width="9.140625" style="42"/>
    <col min="14142" max="14142" width="64" style="42" customWidth="1"/>
    <col min="14143" max="14143" width="97.85546875" style="42" customWidth="1"/>
    <col min="14144" max="14337" width="9.140625" style="42"/>
    <col min="14338" max="14338" width="1.28515625" style="42" customWidth="1"/>
    <col min="14339" max="14339" width="44.85546875" style="42" customWidth="1"/>
    <col min="14340" max="14340" width="47.28515625" style="42" customWidth="1"/>
    <col min="14341" max="14341" width="8.140625" style="42" customWidth="1"/>
    <col min="14342" max="14342" width="8.28515625" style="42" customWidth="1"/>
    <col min="14343" max="14343" width="5.42578125" style="42" customWidth="1"/>
    <col min="14344" max="14344" width="8.5703125" style="42" customWidth="1"/>
    <col min="14345" max="14345" width="13.7109375" style="42" customWidth="1"/>
    <col min="14346" max="14346" width="15.7109375" style="42" customWidth="1"/>
    <col min="14347" max="14347" width="14.7109375" style="42" customWidth="1"/>
    <col min="14348" max="14348" width="15" style="42" customWidth="1"/>
    <col min="14349" max="14350" width="14.28515625" style="42" customWidth="1"/>
    <col min="14351" max="14351" width="0" style="42" hidden="1" customWidth="1"/>
    <col min="14352" max="14352" width="18.85546875" style="42" customWidth="1"/>
    <col min="14353" max="14365" width="8" style="42" customWidth="1"/>
    <col min="14366" max="14369" width="9.28515625" style="42" customWidth="1"/>
    <col min="14370" max="14397" width="9.140625" style="42"/>
    <col min="14398" max="14398" width="64" style="42" customWidth="1"/>
    <col min="14399" max="14399" width="97.85546875" style="42" customWidth="1"/>
    <col min="14400" max="14593" width="9.140625" style="42"/>
    <col min="14594" max="14594" width="1.28515625" style="42" customWidth="1"/>
    <col min="14595" max="14595" width="44.85546875" style="42" customWidth="1"/>
    <col min="14596" max="14596" width="47.28515625" style="42" customWidth="1"/>
    <col min="14597" max="14597" width="8.140625" style="42" customWidth="1"/>
    <col min="14598" max="14598" width="8.28515625" style="42" customWidth="1"/>
    <col min="14599" max="14599" width="5.42578125" style="42" customWidth="1"/>
    <col min="14600" max="14600" width="8.5703125" style="42" customWidth="1"/>
    <col min="14601" max="14601" width="13.7109375" style="42" customWidth="1"/>
    <col min="14602" max="14602" width="15.7109375" style="42" customWidth="1"/>
    <col min="14603" max="14603" width="14.7109375" style="42" customWidth="1"/>
    <col min="14604" max="14604" width="15" style="42" customWidth="1"/>
    <col min="14605" max="14606" width="14.28515625" style="42" customWidth="1"/>
    <col min="14607" max="14607" width="0" style="42" hidden="1" customWidth="1"/>
    <col min="14608" max="14608" width="18.85546875" style="42" customWidth="1"/>
    <col min="14609" max="14621" width="8" style="42" customWidth="1"/>
    <col min="14622" max="14625" width="9.28515625" style="42" customWidth="1"/>
    <col min="14626" max="14653" width="9.140625" style="42"/>
    <col min="14654" max="14654" width="64" style="42" customWidth="1"/>
    <col min="14655" max="14655" width="97.85546875" style="42" customWidth="1"/>
    <col min="14656" max="14849" width="9.140625" style="42"/>
    <col min="14850" max="14850" width="1.28515625" style="42" customWidth="1"/>
    <col min="14851" max="14851" width="44.85546875" style="42" customWidth="1"/>
    <col min="14852" max="14852" width="47.28515625" style="42" customWidth="1"/>
    <col min="14853" max="14853" width="8.140625" style="42" customWidth="1"/>
    <col min="14854" max="14854" width="8.28515625" style="42" customWidth="1"/>
    <col min="14855" max="14855" width="5.42578125" style="42" customWidth="1"/>
    <col min="14856" max="14856" width="8.5703125" style="42" customWidth="1"/>
    <col min="14857" max="14857" width="13.7109375" style="42" customWidth="1"/>
    <col min="14858" max="14858" width="15.7109375" style="42" customWidth="1"/>
    <col min="14859" max="14859" width="14.7109375" style="42" customWidth="1"/>
    <col min="14860" max="14860" width="15" style="42" customWidth="1"/>
    <col min="14861" max="14862" width="14.28515625" style="42" customWidth="1"/>
    <col min="14863" max="14863" width="0" style="42" hidden="1" customWidth="1"/>
    <col min="14864" max="14864" width="18.85546875" style="42" customWidth="1"/>
    <col min="14865" max="14877" width="8" style="42" customWidth="1"/>
    <col min="14878" max="14881" width="9.28515625" style="42" customWidth="1"/>
    <col min="14882" max="14909" width="9.140625" style="42"/>
    <col min="14910" max="14910" width="64" style="42" customWidth="1"/>
    <col min="14911" max="14911" width="97.85546875" style="42" customWidth="1"/>
    <col min="14912" max="15105" width="9.140625" style="42"/>
    <col min="15106" max="15106" width="1.28515625" style="42" customWidth="1"/>
    <col min="15107" max="15107" width="44.85546875" style="42" customWidth="1"/>
    <col min="15108" max="15108" width="47.28515625" style="42" customWidth="1"/>
    <col min="15109" max="15109" width="8.140625" style="42" customWidth="1"/>
    <col min="15110" max="15110" width="8.28515625" style="42" customWidth="1"/>
    <col min="15111" max="15111" width="5.42578125" style="42" customWidth="1"/>
    <col min="15112" max="15112" width="8.5703125" style="42" customWidth="1"/>
    <col min="15113" max="15113" width="13.7109375" style="42" customWidth="1"/>
    <col min="15114" max="15114" width="15.7109375" style="42" customWidth="1"/>
    <col min="15115" max="15115" width="14.7109375" style="42" customWidth="1"/>
    <col min="15116" max="15116" width="15" style="42" customWidth="1"/>
    <col min="15117" max="15118" width="14.28515625" style="42" customWidth="1"/>
    <col min="15119" max="15119" width="0" style="42" hidden="1" customWidth="1"/>
    <col min="15120" max="15120" width="18.85546875" style="42" customWidth="1"/>
    <col min="15121" max="15133" width="8" style="42" customWidth="1"/>
    <col min="15134" max="15137" width="9.28515625" style="42" customWidth="1"/>
    <col min="15138" max="15165" width="9.140625" style="42"/>
    <col min="15166" max="15166" width="64" style="42" customWidth="1"/>
    <col min="15167" max="15167" width="97.85546875" style="42" customWidth="1"/>
    <col min="15168" max="15361" width="9.140625" style="42"/>
    <col min="15362" max="15362" width="1.28515625" style="42" customWidth="1"/>
    <col min="15363" max="15363" width="44.85546875" style="42" customWidth="1"/>
    <col min="15364" max="15364" width="47.28515625" style="42" customWidth="1"/>
    <col min="15365" max="15365" width="8.140625" style="42" customWidth="1"/>
    <col min="15366" max="15366" width="8.28515625" style="42" customWidth="1"/>
    <col min="15367" max="15367" width="5.42578125" style="42" customWidth="1"/>
    <col min="15368" max="15368" width="8.5703125" style="42" customWidth="1"/>
    <col min="15369" max="15369" width="13.7109375" style="42" customWidth="1"/>
    <col min="15370" max="15370" width="15.7109375" style="42" customWidth="1"/>
    <col min="15371" max="15371" width="14.7109375" style="42" customWidth="1"/>
    <col min="15372" max="15372" width="15" style="42" customWidth="1"/>
    <col min="15373" max="15374" width="14.28515625" style="42" customWidth="1"/>
    <col min="15375" max="15375" width="0" style="42" hidden="1" customWidth="1"/>
    <col min="15376" max="15376" width="18.85546875" style="42" customWidth="1"/>
    <col min="15377" max="15389" width="8" style="42" customWidth="1"/>
    <col min="15390" max="15393" width="9.28515625" style="42" customWidth="1"/>
    <col min="15394" max="15421" width="9.140625" style="42"/>
    <col min="15422" max="15422" width="64" style="42" customWidth="1"/>
    <col min="15423" max="15423" width="97.85546875" style="42" customWidth="1"/>
    <col min="15424" max="15617" width="9.140625" style="42"/>
    <col min="15618" max="15618" width="1.28515625" style="42" customWidth="1"/>
    <col min="15619" max="15619" width="44.85546875" style="42" customWidth="1"/>
    <col min="15620" max="15620" width="47.28515625" style="42" customWidth="1"/>
    <col min="15621" max="15621" width="8.140625" style="42" customWidth="1"/>
    <col min="15622" max="15622" width="8.28515625" style="42" customWidth="1"/>
    <col min="15623" max="15623" width="5.42578125" style="42" customWidth="1"/>
    <col min="15624" max="15624" width="8.5703125" style="42" customWidth="1"/>
    <col min="15625" max="15625" width="13.7109375" style="42" customWidth="1"/>
    <col min="15626" max="15626" width="15.7109375" style="42" customWidth="1"/>
    <col min="15627" max="15627" width="14.7109375" style="42" customWidth="1"/>
    <col min="15628" max="15628" width="15" style="42" customWidth="1"/>
    <col min="15629" max="15630" width="14.28515625" style="42" customWidth="1"/>
    <col min="15631" max="15631" width="0" style="42" hidden="1" customWidth="1"/>
    <col min="15632" max="15632" width="18.85546875" style="42" customWidth="1"/>
    <col min="15633" max="15645" width="8" style="42" customWidth="1"/>
    <col min="15646" max="15649" width="9.28515625" style="42" customWidth="1"/>
    <col min="15650" max="15677" width="9.140625" style="42"/>
    <col min="15678" max="15678" width="64" style="42" customWidth="1"/>
    <col min="15679" max="15679" width="97.85546875" style="42" customWidth="1"/>
    <col min="15680" max="15873" width="9.140625" style="42"/>
    <col min="15874" max="15874" width="1.28515625" style="42" customWidth="1"/>
    <col min="15875" max="15875" width="44.85546875" style="42" customWidth="1"/>
    <col min="15876" max="15876" width="47.28515625" style="42" customWidth="1"/>
    <col min="15877" max="15877" width="8.140625" style="42" customWidth="1"/>
    <col min="15878" max="15878" width="8.28515625" style="42" customWidth="1"/>
    <col min="15879" max="15879" width="5.42578125" style="42" customWidth="1"/>
    <col min="15880" max="15880" width="8.5703125" style="42" customWidth="1"/>
    <col min="15881" max="15881" width="13.7109375" style="42" customWidth="1"/>
    <col min="15882" max="15882" width="15.7109375" style="42" customWidth="1"/>
    <col min="15883" max="15883" width="14.7109375" style="42" customWidth="1"/>
    <col min="15884" max="15884" width="15" style="42" customWidth="1"/>
    <col min="15885" max="15886" width="14.28515625" style="42" customWidth="1"/>
    <col min="15887" max="15887" width="0" style="42" hidden="1" customWidth="1"/>
    <col min="15888" max="15888" width="18.85546875" style="42" customWidth="1"/>
    <col min="15889" max="15901" width="8" style="42" customWidth="1"/>
    <col min="15902" max="15905" width="9.28515625" style="42" customWidth="1"/>
    <col min="15906" max="15933" width="9.140625" style="42"/>
    <col min="15934" max="15934" width="64" style="42" customWidth="1"/>
    <col min="15935" max="15935" width="97.85546875" style="42" customWidth="1"/>
    <col min="15936" max="16129" width="9.140625" style="42"/>
    <col min="16130" max="16130" width="1.28515625" style="42" customWidth="1"/>
    <col min="16131" max="16131" width="44.85546875" style="42" customWidth="1"/>
    <col min="16132" max="16132" width="47.28515625" style="42" customWidth="1"/>
    <col min="16133" max="16133" width="8.140625" style="42" customWidth="1"/>
    <col min="16134" max="16134" width="8.28515625" style="42" customWidth="1"/>
    <col min="16135" max="16135" width="5.42578125" style="42" customWidth="1"/>
    <col min="16136" max="16136" width="8.5703125" style="42" customWidth="1"/>
    <col min="16137" max="16137" width="13.7109375" style="42" customWidth="1"/>
    <col min="16138" max="16138" width="15.7109375" style="42" customWidth="1"/>
    <col min="16139" max="16139" width="14.7109375" style="42" customWidth="1"/>
    <col min="16140" max="16140" width="15" style="42" customWidth="1"/>
    <col min="16141" max="16142" width="14.28515625" style="42" customWidth="1"/>
    <col min="16143" max="16143" width="0" style="42" hidden="1" customWidth="1"/>
    <col min="16144" max="16144" width="18.85546875" style="42" customWidth="1"/>
    <col min="16145" max="16157" width="8" style="42" customWidth="1"/>
    <col min="16158" max="16161" width="9.28515625" style="42" customWidth="1"/>
    <col min="16162" max="16189" width="9.140625" style="42"/>
    <col min="16190" max="16190" width="64" style="42" customWidth="1"/>
    <col min="16191" max="16191" width="97.85546875" style="42" customWidth="1"/>
    <col min="16192" max="16384" width="9.140625" style="42"/>
  </cols>
  <sheetData>
    <row r="1" spans="1:63" ht="8.25" customHeight="1" thickBot="1" x14ac:dyDescent="0.3">
      <c r="A1" s="40"/>
      <c r="B1" s="73"/>
      <c r="C1" s="74"/>
      <c r="D1" s="75"/>
      <c r="E1" s="75"/>
      <c r="F1" s="75"/>
      <c r="G1" s="76"/>
      <c r="H1" s="76"/>
      <c r="I1" s="76"/>
      <c r="J1" s="76"/>
      <c r="K1" s="76"/>
      <c r="L1" s="76"/>
      <c r="M1" s="76"/>
      <c r="N1" s="77"/>
      <c r="O1" s="41"/>
      <c r="BJ1" s="43" t="s">
        <v>154</v>
      </c>
      <c r="BK1" s="44" t="s">
        <v>155</v>
      </c>
    </row>
    <row r="2" spans="1:63" ht="25.5" customHeight="1" thickTop="1" thickBot="1" x14ac:dyDescent="0.3">
      <c r="A2" s="40"/>
      <c r="B2" s="78" t="s">
        <v>156</v>
      </c>
      <c r="C2" s="382" t="str">
        <f>'1'!E4</f>
        <v>TUTTI I SETTORI</v>
      </c>
      <c r="D2" s="382"/>
      <c r="E2" s="382"/>
      <c r="F2" s="382"/>
      <c r="G2" s="382"/>
      <c r="H2" s="382"/>
      <c r="I2" s="382"/>
      <c r="J2" s="382"/>
      <c r="K2" s="40"/>
      <c r="L2" s="48" t="s">
        <v>160</v>
      </c>
      <c r="M2" s="92">
        <v>2016</v>
      </c>
      <c r="N2" s="79"/>
      <c r="O2" s="45"/>
      <c r="BJ2" s="46" t="s">
        <v>157</v>
      </c>
      <c r="BK2" s="47" t="s">
        <v>158</v>
      </c>
    </row>
    <row r="3" spans="1:63" ht="25.5" customHeight="1" thickTop="1" thickBot="1" x14ac:dyDescent="0.3">
      <c r="A3" s="40"/>
      <c r="B3" s="78" t="s">
        <v>159</v>
      </c>
      <c r="C3" s="382" t="str">
        <f>'Scheda Val.'!C3</f>
        <v>TUTTI I SETTORI</v>
      </c>
      <c r="D3" s="382"/>
      <c r="E3" s="382"/>
      <c r="F3" s="382"/>
      <c r="G3" s="382"/>
      <c r="H3" s="382"/>
      <c r="I3" s="382"/>
      <c r="J3" s="382"/>
      <c r="K3" s="40"/>
      <c r="L3" s="40"/>
      <c r="M3" s="40"/>
      <c r="N3" s="79"/>
      <c r="O3" s="45"/>
      <c r="BJ3" s="49" t="s">
        <v>161</v>
      </c>
      <c r="BK3" s="50" t="s">
        <v>162</v>
      </c>
    </row>
    <row r="4" spans="1:63" ht="25.5" customHeight="1" thickTop="1" thickBot="1" x14ac:dyDescent="0.3">
      <c r="A4" s="40"/>
      <c r="B4" s="78" t="s">
        <v>163</v>
      </c>
      <c r="C4" s="382" t="str">
        <f>'Scheda Val.'!C4</f>
        <v xml:space="preserve">TUTTI </v>
      </c>
      <c r="D4" s="382"/>
      <c r="E4" s="382"/>
      <c r="F4" s="382"/>
      <c r="G4" s="382"/>
      <c r="H4" s="382"/>
      <c r="I4" s="382"/>
      <c r="J4" s="382"/>
      <c r="K4" s="40"/>
      <c r="L4" s="40"/>
      <c r="M4" s="40"/>
      <c r="N4" s="79"/>
      <c r="O4" s="45"/>
      <c r="BJ4" s="49" t="s">
        <v>164</v>
      </c>
      <c r="BK4" s="50" t="s">
        <v>165</v>
      </c>
    </row>
    <row r="5" spans="1:63" ht="12.75" customHeight="1" thickTop="1" thickBot="1" x14ac:dyDescent="0.3">
      <c r="A5" s="40"/>
      <c r="B5" s="88"/>
      <c r="C5" s="89"/>
      <c r="D5" s="90"/>
      <c r="E5" s="89"/>
      <c r="F5" s="90"/>
      <c r="G5" s="40"/>
      <c r="H5" s="40"/>
      <c r="I5" s="40"/>
      <c r="J5" s="40"/>
      <c r="K5" s="40"/>
      <c r="L5" s="40"/>
      <c r="M5" s="40"/>
      <c r="N5" s="79"/>
      <c r="O5" s="45"/>
      <c r="BJ5" s="49" t="s">
        <v>166</v>
      </c>
      <c r="BK5" s="50" t="s">
        <v>167</v>
      </c>
    </row>
    <row r="6" spans="1:63" ht="5.25" customHeight="1" thickTop="1" x14ac:dyDescent="0.25">
      <c r="A6" s="40"/>
      <c r="B6" s="391" t="s">
        <v>266</v>
      </c>
      <c r="C6" s="392"/>
      <c r="D6" s="392"/>
      <c r="E6" s="392"/>
      <c r="F6" s="392"/>
      <c r="G6" s="392"/>
      <c r="H6" s="392"/>
      <c r="I6" s="392"/>
      <c r="J6" s="392"/>
      <c r="K6" s="392"/>
      <c r="L6" s="392"/>
      <c r="M6" s="392"/>
      <c r="N6" s="393"/>
      <c r="O6" s="45"/>
      <c r="BJ6" s="49" t="s">
        <v>175</v>
      </c>
      <c r="BK6" s="50" t="s">
        <v>176</v>
      </c>
    </row>
    <row r="7" spans="1:63" ht="5.25" customHeight="1" x14ac:dyDescent="0.25">
      <c r="A7" s="40"/>
      <c r="B7" s="394"/>
      <c r="C7" s="395"/>
      <c r="D7" s="395"/>
      <c r="E7" s="395"/>
      <c r="F7" s="395"/>
      <c r="G7" s="395"/>
      <c r="H7" s="395"/>
      <c r="I7" s="395"/>
      <c r="J7" s="395"/>
      <c r="K7" s="395"/>
      <c r="L7" s="395"/>
      <c r="M7" s="395"/>
      <c r="N7" s="396"/>
      <c r="O7" s="45"/>
      <c r="BJ7" s="49" t="s">
        <v>177</v>
      </c>
      <c r="BK7" s="50" t="s">
        <v>178</v>
      </c>
    </row>
    <row r="8" spans="1:63" ht="5.25" customHeight="1" x14ac:dyDescent="0.25">
      <c r="A8" s="40"/>
      <c r="B8" s="394"/>
      <c r="C8" s="395"/>
      <c r="D8" s="395"/>
      <c r="E8" s="395"/>
      <c r="F8" s="395"/>
      <c r="G8" s="395"/>
      <c r="H8" s="395"/>
      <c r="I8" s="395"/>
      <c r="J8" s="395"/>
      <c r="K8" s="395"/>
      <c r="L8" s="395"/>
      <c r="M8" s="395"/>
      <c r="N8" s="396"/>
      <c r="O8" s="45"/>
      <c r="BJ8" s="49" t="s">
        <v>179</v>
      </c>
      <c r="BK8" s="50" t="s">
        <v>180</v>
      </c>
    </row>
    <row r="9" spans="1:63" ht="5.25" customHeight="1" thickBot="1" x14ac:dyDescent="0.3">
      <c r="A9" s="40"/>
      <c r="B9" s="397"/>
      <c r="C9" s="398"/>
      <c r="D9" s="398"/>
      <c r="E9" s="398"/>
      <c r="F9" s="398"/>
      <c r="G9" s="398"/>
      <c r="H9" s="398"/>
      <c r="I9" s="398"/>
      <c r="J9" s="398"/>
      <c r="K9" s="398"/>
      <c r="L9" s="398"/>
      <c r="M9" s="398"/>
      <c r="N9" s="399"/>
      <c r="O9" s="45"/>
      <c r="BJ9" s="49" t="s">
        <v>186</v>
      </c>
      <c r="BK9" s="50" t="s">
        <v>187</v>
      </c>
    </row>
    <row r="10" spans="1:63" ht="9.75" customHeight="1" thickTop="1" x14ac:dyDescent="0.25">
      <c r="A10" s="40"/>
      <c r="B10" s="417" t="s">
        <v>253</v>
      </c>
      <c r="C10" s="412"/>
      <c r="D10" s="405" t="s">
        <v>251</v>
      </c>
      <c r="E10" s="406"/>
      <c r="F10" s="406"/>
      <c r="G10" s="406"/>
      <c r="H10" s="406"/>
      <c r="I10" s="154"/>
      <c r="J10" s="406" t="s">
        <v>252</v>
      </c>
      <c r="K10" s="154"/>
      <c r="L10" s="411"/>
      <c r="M10" s="411"/>
      <c r="N10" s="412"/>
      <c r="O10" s="45"/>
      <c r="BJ10" s="49"/>
      <c r="BK10" s="50"/>
    </row>
    <row r="11" spans="1:63" ht="18" customHeight="1" thickBot="1" x14ac:dyDescent="0.3">
      <c r="A11" s="40"/>
      <c r="B11" s="418"/>
      <c r="C11" s="416"/>
      <c r="D11" s="407"/>
      <c r="E11" s="408"/>
      <c r="F11" s="408"/>
      <c r="G11" s="408"/>
      <c r="H11" s="408"/>
      <c r="I11" s="153"/>
      <c r="J11" s="408"/>
      <c r="K11" s="153"/>
      <c r="L11" s="413"/>
      <c r="M11" s="413"/>
      <c r="N11" s="414"/>
      <c r="O11" s="45"/>
      <c r="BJ11" s="49"/>
      <c r="BK11" s="50"/>
    </row>
    <row r="12" spans="1:63" ht="18" customHeight="1" thickTop="1" thickBot="1" x14ac:dyDescent="0.3">
      <c r="A12" s="40"/>
      <c r="B12" s="367" t="s">
        <v>188</v>
      </c>
      <c r="C12" s="367" t="s">
        <v>189</v>
      </c>
      <c r="D12" s="409"/>
      <c r="E12" s="410"/>
      <c r="F12" s="410"/>
      <c r="G12" s="410"/>
      <c r="H12" s="410"/>
      <c r="I12" s="155"/>
      <c r="J12" s="410"/>
      <c r="K12" s="155"/>
      <c r="L12" s="415"/>
      <c r="M12" s="415"/>
      <c r="N12" s="416"/>
      <c r="O12" s="58"/>
      <c r="BJ12" s="49"/>
      <c r="BK12" s="50"/>
    </row>
    <row r="13" spans="1:63" ht="21.75" customHeight="1" thickTop="1" thickBot="1" x14ac:dyDescent="0.3">
      <c r="A13" s="40"/>
      <c r="B13" s="367"/>
      <c r="C13" s="367"/>
      <c r="D13" s="400" t="s">
        <v>254</v>
      </c>
      <c r="E13" s="400"/>
      <c r="F13" s="400"/>
      <c r="G13" s="400"/>
      <c r="H13" s="400"/>
      <c r="I13" s="401"/>
      <c r="J13" s="401"/>
      <c r="K13" s="401"/>
      <c r="L13" s="400"/>
      <c r="M13" s="400"/>
      <c r="N13" s="400"/>
      <c r="O13" s="80"/>
      <c r="BJ13" s="49" t="s">
        <v>195</v>
      </c>
      <c r="BK13" s="50" t="s">
        <v>196</v>
      </c>
    </row>
    <row r="14" spans="1:63" ht="18.75" customHeight="1" thickTop="1" thickBot="1" x14ac:dyDescent="0.3">
      <c r="A14" s="40"/>
      <c r="B14" s="403" t="str">
        <f>'1'!E$14</f>
        <v>Garantire il controllo effettivo da parte della stazione appaltante sull’esecuzione delle prestazioni ART. 31 Dlgs 50/16 (obiettivo strategico)</v>
      </c>
      <c r="C14" s="403" t="str">
        <f>'1'!E$16</f>
        <v>Predisposizione preventiva delle modalità organizzative e gestionali attraverso le quali garantire il controllo effettivo da parte della stazione appaltante sull’esecuzione delle prestazioni, programmando accessi diretti del RUP o del direttore dei lavori sul luogo dell’esecuzione stessa, nonché verifiche, anche a sorpresa, sull’effettiva ottemperanza a tutte le misure mitigative e compensative, alle prescrizioni in materia ambientale, paesaggistica, storico-architettonica, archeologica e di tutela della salute umana impartite dagli enti e dagli organismi competenti. Il responsabile avrà cura di presentare all'atto della valutazione finale e/o intermedia il documento di programmazione, corredato dalla successiva relazione su quanto effettivamente effettuato.</v>
      </c>
      <c r="D14" s="402" t="s">
        <v>255</v>
      </c>
      <c r="E14" s="402"/>
      <c r="F14" s="402"/>
      <c r="G14" s="402"/>
      <c r="H14" s="402"/>
      <c r="I14" s="402"/>
      <c r="J14" s="402"/>
      <c r="K14" s="402"/>
      <c r="L14" s="402"/>
      <c r="M14" s="402"/>
      <c r="N14" s="402"/>
      <c r="O14" s="45"/>
      <c r="P14" s="51"/>
      <c r="Q14" s="52"/>
      <c r="R14" s="52"/>
      <c r="S14" s="51"/>
      <c r="T14" s="51"/>
      <c r="U14" s="51"/>
      <c r="V14" s="51"/>
      <c r="W14" s="51"/>
      <c r="X14" s="51"/>
      <c r="Y14" s="51"/>
      <c r="Z14" s="51"/>
      <c r="AA14" s="51"/>
      <c r="AB14" s="51"/>
      <c r="AC14" s="51"/>
      <c r="AD14" s="51"/>
      <c r="AE14" s="51"/>
      <c r="AF14" s="51"/>
      <c r="AG14" s="51"/>
      <c r="AH14" s="51"/>
      <c r="AI14" s="51"/>
      <c r="AJ14" s="51"/>
      <c r="AK14" s="51"/>
      <c r="AL14" s="51"/>
      <c r="AM14" s="51"/>
      <c r="AN14" s="51"/>
      <c r="AO14" s="53"/>
      <c r="BJ14" s="49" t="s">
        <v>197</v>
      </c>
      <c r="BK14" s="50" t="s">
        <v>198</v>
      </c>
    </row>
    <row r="15" spans="1:63" ht="46.5" customHeight="1" thickTop="1" thickBot="1" x14ac:dyDescent="0.3">
      <c r="A15" s="40"/>
      <c r="B15" s="403"/>
      <c r="C15" s="403"/>
      <c r="D15" s="390"/>
      <c r="E15" s="390"/>
      <c r="F15" s="390"/>
      <c r="G15" s="390"/>
      <c r="H15" s="390"/>
      <c r="I15" s="390"/>
      <c r="J15" s="390"/>
      <c r="K15" s="390"/>
      <c r="L15" s="390"/>
      <c r="M15" s="390"/>
      <c r="N15" s="390"/>
      <c r="O15" s="45"/>
      <c r="P15" s="51"/>
      <c r="Q15" s="52"/>
      <c r="R15" s="52"/>
      <c r="S15" s="51"/>
      <c r="T15" s="51"/>
      <c r="U15" s="51"/>
      <c r="V15" s="51"/>
      <c r="W15" s="51"/>
      <c r="X15" s="51"/>
      <c r="Y15" s="51"/>
      <c r="Z15" s="51"/>
      <c r="AA15" s="51"/>
      <c r="AB15" s="51"/>
      <c r="AC15" s="51"/>
      <c r="AD15" s="51"/>
      <c r="AE15" s="51"/>
      <c r="AF15" s="51"/>
      <c r="AG15" s="51"/>
      <c r="AH15" s="51"/>
      <c r="AI15" s="51"/>
      <c r="AJ15" s="51"/>
      <c r="AK15" s="51"/>
      <c r="AL15" s="51"/>
      <c r="AM15" s="51"/>
      <c r="AN15" s="51"/>
      <c r="AO15" s="53"/>
      <c r="BJ15" s="49"/>
      <c r="BK15" s="50"/>
    </row>
    <row r="16" spans="1:63" ht="18" customHeight="1" thickTop="1" thickBot="1" x14ac:dyDescent="0.3">
      <c r="A16" s="40"/>
      <c r="B16" s="403"/>
      <c r="C16" s="403"/>
      <c r="D16" s="402" t="s">
        <v>256</v>
      </c>
      <c r="E16" s="402"/>
      <c r="F16" s="402"/>
      <c r="G16" s="402"/>
      <c r="H16" s="402"/>
      <c r="I16" s="402"/>
      <c r="J16" s="402"/>
      <c r="K16" s="402"/>
      <c r="L16" s="402"/>
      <c r="M16" s="402"/>
      <c r="N16" s="402"/>
      <c r="O16" s="45"/>
      <c r="P16" s="51"/>
      <c r="Q16" s="52"/>
      <c r="R16" s="52"/>
      <c r="S16" s="51"/>
      <c r="T16" s="51"/>
      <c r="U16" s="51"/>
      <c r="V16" s="51"/>
      <c r="W16" s="51"/>
      <c r="X16" s="51"/>
      <c r="Y16" s="51"/>
      <c r="Z16" s="51"/>
      <c r="AA16" s="51"/>
      <c r="AB16" s="51"/>
      <c r="AC16" s="51"/>
      <c r="AD16" s="51"/>
      <c r="AE16" s="51"/>
      <c r="AF16" s="51"/>
      <c r="AG16" s="51"/>
      <c r="AH16" s="51"/>
      <c r="AI16" s="51"/>
      <c r="AJ16" s="51"/>
      <c r="AK16" s="51"/>
      <c r="AL16" s="51"/>
      <c r="AM16" s="51"/>
      <c r="AN16" s="51"/>
      <c r="AO16" s="53"/>
      <c r="BJ16" s="49"/>
      <c r="BK16" s="50"/>
    </row>
    <row r="17" spans="1:63" ht="46.5" customHeight="1" thickTop="1" thickBot="1" x14ac:dyDescent="0.3">
      <c r="A17" s="40"/>
      <c r="B17" s="403"/>
      <c r="C17" s="403"/>
      <c r="D17" s="390"/>
      <c r="E17" s="390"/>
      <c r="F17" s="390"/>
      <c r="G17" s="390"/>
      <c r="H17" s="390"/>
      <c r="I17" s="390"/>
      <c r="J17" s="390"/>
      <c r="K17" s="390"/>
      <c r="L17" s="390"/>
      <c r="M17" s="390"/>
      <c r="N17" s="390"/>
      <c r="O17" s="45"/>
      <c r="P17" s="51"/>
      <c r="Q17" s="52"/>
      <c r="R17" s="52"/>
      <c r="S17" s="51"/>
      <c r="T17" s="51"/>
      <c r="U17" s="51"/>
      <c r="V17" s="51"/>
      <c r="W17" s="51"/>
      <c r="X17" s="51"/>
      <c r="Y17" s="51"/>
      <c r="Z17" s="51"/>
      <c r="AA17" s="51"/>
      <c r="AB17" s="51"/>
      <c r="AC17" s="51"/>
      <c r="AD17" s="51"/>
      <c r="AE17" s="51"/>
      <c r="AF17" s="51"/>
      <c r="AG17" s="51"/>
      <c r="AH17" s="51"/>
      <c r="AI17" s="51"/>
      <c r="AJ17" s="51"/>
      <c r="AK17" s="51"/>
      <c r="AL17" s="51"/>
      <c r="AM17" s="51"/>
      <c r="AN17" s="51"/>
      <c r="AO17" s="53"/>
      <c r="BJ17" s="49"/>
      <c r="BK17" s="50"/>
    </row>
    <row r="18" spans="1:63" ht="13.5" customHeight="1" thickTop="1" thickBot="1" x14ac:dyDescent="0.3">
      <c r="A18" s="40"/>
      <c r="B18" s="403"/>
      <c r="C18" s="403"/>
      <c r="D18" s="402" t="s">
        <v>257</v>
      </c>
      <c r="E18" s="402"/>
      <c r="F18" s="402"/>
      <c r="G18" s="402"/>
      <c r="H18" s="402"/>
      <c r="I18" s="402"/>
      <c r="J18" s="402"/>
      <c r="K18" s="402"/>
      <c r="L18" s="402"/>
      <c r="M18" s="402"/>
      <c r="N18" s="402"/>
      <c r="O18" s="45"/>
      <c r="P18" s="51"/>
      <c r="Q18" s="52"/>
      <c r="R18" s="52"/>
      <c r="S18" s="51"/>
      <c r="T18" s="51"/>
      <c r="U18" s="51"/>
      <c r="V18" s="51"/>
      <c r="W18" s="51"/>
      <c r="X18" s="51"/>
      <c r="Y18" s="51"/>
      <c r="Z18" s="51"/>
      <c r="AA18" s="51"/>
      <c r="AB18" s="51"/>
      <c r="AC18" s="51"/>
      <c r="AD18" s="51"/>
      <c r="AE18" s="51"/>
      <c r="AF18" s="51"/>
      <c r="AG18" s="51"/>
      <c r="AH18" s="51"/>
      <c r="AI18" s="51"/>
      <c r="AJ18" s="51"/>
      <c r="AK18" s="51"/>
      <c r="AL18" s="51"/>
      <c r="AM18" s="51"/>
      <c r="AN18" s="51"/>
      <c r="AO18" s="53"/>
      <c r="BJ18" s="49"/>
      <c r="BK18" s="50"/>
    </row>
    <row r="19" spans="1:63" ht="46.5" customHeight="1" thickTop="1" thickBot="1" x14ac:dyDescent="0.3">
      <c r="A19" s="40"/>
      <c r="B19" s="403"/>
      <c r="C19" s="403"/>
      <c r="D19" s="390"/>
      <c r="E19" s="390"/>
      <c r="F19" s="390"/>
      <c r="G19" s="390"/>
      <c r="H19" s="390"/>
      <c r="I19" s="390"/>
      <c r="J19" s="390"/>
      <c r="K19" s="390"/>
      <c r="L19" s="390"/>
      <c r="M19" s="390"/>
      <c r="N19" s="390"/>
      <c r="O19" s="45"/>
      <c r="P19" s="51"/>
      <c r="Q19" s="52"/>
      <c r="R19" s="52"/>
      <c r="S19" s="51"/>
      <c r="T19" s="51"/>
      <c r="U19" s="51"/>
      <c r="V19" s="51"/>
      <c r="W19" s="51"/>
      <c r="X19" s="51"/>
      <c r="Y19" s="51"/>
      <c r="Z19" s="51"/>
      <c r="AA19" s="51"/>
      <c r="AB19" s="51"/>
      <c r="AC19" s="51"/>
      <c r="AD19" s="51"/>
      <c r="AE19" s="51"/>
      <c r="AF19" s="51"/>
      <c r="AG19" s="51"/>
      <c r="AH19" s="51"/>
      <c r="AI19" s="51"/>
      <c r="AJ19" s="51"/>
      <c r="AK19" s="51"/>
      <c r="AL19" s="51"/>
      <c r="AM19" s="51"/>
      <c r="AN19" s="51"/>
      <c r="AO19" s="53"/>
      <c r="BJ19" s="49"/>
      <c r="BK19" s="50"/>
    </row>
    <row r="20" spans="1:63" ht="37.5" customHeight="1" thickTop="1" thickBot="1" x14ac:dyDescent="0.3">
      <c r="A20" s="40"/>
      <c r="B20" s="403"/>
      <c r="C20" s="403"/>
      <c r="D20" s="402" t="s">
        <v>258</v>
      </c>
      <c r="E20" s="402"/>
      <c r="F20" s="402"/>
      <c r="G20" s="402"/>
      <c r="H20" s="402"/>
      <c r="I20" s="402"/>
      <c r="J20" s="402"/>
      <c r="K20" s="402"/>
      <c r="L20" s="402"/>
      <c r="M20" s="402"/>
      <c r="N20" s="402"/>
      <c r="O20" s="45"/>
      <c r="P20" s="51"/>
      <c r="Q20" s="52"/>
      <c r="R20" s="52"/>
      <c r="S20" s="51"/>
      <c r="T20" s="51"/>
      <c r="U20" s="51"/>
      <c r="V20" s="51"/>
      <c r="W20" s="51"/>
      <c r="X20" s="51"/>
      <c r="Y20" s="51"/>
      <c r="Z20" s="51"/>
      <c r="AA20" s="51"/>
      <c r="AB20" s="51"/>
      <c r="AC20" s="51"/>
      <c r="AD20" s="51"/>
      <c r="AE20" s="51"/>
      <c r="AF20" s="51"/>
      <c r="AG20" s="51"/>
      <c r="AH20" s="51"/>
      <c r="AI20" s="51"/>
      <c r="AJ20" s="51"/>
      <c r="AK20" s="51"/>
      <c r="AL20" s="51"/>
      <c r="AM20" s="51"/>
      <c r="AN20" s="51"/>
      <c r="AO20" s="53"/>
      <c r="BJ20" s="49"/>
      <c r="BK20" s="50"/>
    </row>
    <row r="21" spans="1:63" ht="46.5" customHeight="1" thickTop="1" thickBot="1" x14ac:dyDescent="0.3">
      <c r="A21" s="40"/>
      <c r="B21" s="403"/>
      <c r="C21" s="403"/>
      <c r="D21" s="390"/>
      <c r="E21" s="390"/>
      <c r="F21" s="390"/>
      <c r="G21" s="390"/>
      <c r="H21" s="390"/>
      <c r="I21" s="390"/>
      <c r="J21" s="390"/>
      <c r="K21" s="390"/>
      <c r="L21" s="390"/>
      <c r="M21" s="390"/>
      <c r="N21" s="390"/>
      <c r="O21" s="45"/>
      <c r="P21" s="51"/>
      <c r="Q21" s="52"/>
      <c r="R21" s="52"/>
      <c r="S21" s="51"/>
      <c r="T21" s="51"/>
      <c r="U21" s="51"/>
      <c r="V21" s="51"/>
      <c r="W21" s="51"/>
      <c r="X21" s="51"/>
      <c r="Y21" s="51"/>
      <c r="Z21" s="51"/>
      <c r="AA21" s="51"/>
      <c r="AB21" s="51"/>
      <c r="AC21" s="51"/>
      <c r="AD21" s="51"/>
      <c r="AE21" s="51"/>
      <c r="AF21" s="51"/>
      <c r="AG21" s="51"/>
      <c r="AH21" s="51"/>
      <c r="AI21" s="51"/>
      <c r="AJ21" s="51"/>
      <c r="AK21" s="51"/>
      <c r="AL21" s="51"/>
      <c r="AM21" s="51"/>
      <c r="AN21" s="51"/>
      <c r="AO21" s="53"/>
      <c r="BJ21" s="49"/>
      <c r="BK21" s="50"/>
    </row>
    <row r="22" spans="1:63" s="85" customFormat="1" ht="37.5" customHeight="1" thickTop="1" thickBot="1" x14ac:dyDescent="0.3">
      <c r="A22" s="81"/>
      <c r="B22" s="403"/>
      <c r="C22" s="403"/>
      <c r="D22" s="402" t="s">
        <v>259</v>
      </c>
      <c r="E22" s="402"/>
      <c r="F22" s="402"/>
      <c r="G22" s="402"/>
      <c r="H22" s="402"/>
      <c r="I22" s="402"/>
      <c r="J22" s="402"/>
      <c r="K22" s="402"/>
      <c r="L22" s="402"/>
      <c r="M22" s="402"/>
      <c r="N22" s="402"/>
      <c r="O22" s="82"/>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4"/>
      <c r="BJ22" s="86"/>
      <c r="BK22" s="87"/>
    </row>
    <row r="23" spans="1:63" ht="46.5" customHeight="1" thickTop="1" thickBot="1" x14ac:dyDescent="0.3">
      <c r="A23" s="40"/>
      <c r="B23" s="403"/>
      <c r="C23" s="403"/>
      <c r="D23" s="390"/>
      <c r="E23" s="390"/>
      <c r="F23" s="390"/>
      <c r="G23" s="390"/>
      <c r="H23" s="390"/>
      <c r="I23" s="390"/>
      <c r="J23" s="390"/>
      <c r="K23" s="390"/>
      <c r="L23" s="390"/>
      <c r="M23" s="390"/>
      <c r="N23" s="390"/>
      <c r="O23" s="45"/>
      <c r="P23" s="51"/>
      <c r="Q23" s="52"/>
      <c r="R23" s="52"/>
      <c r="S23" s="51"/>
      <c r="T23" s="51"/>
      <c r="U23" s="51"/>
      <c r="V23" s="51"/>
      <c r="W23" s="51"/>
      <c r="X23" s="51"/>
      <c r="Y23" s="51"/>
      <c r="Z23" s="51"/>
      <c r="AA23" s="51"/>
      <c r="AB23" s="51"/>
      <c r="AC23" s="51"/>
      <c r="AD23" s="51"/>
      <c r="AE23" s="51"/>
      <c r="AF23" s="51"/>
      <c r="AG23" s="51"/>
      <c r="AH23" s="51"/>
      <c r="AI23" s="51"/>
      <c r="AJ23" s="51"/>
      <c r="AK23" s="51"/>
      <c r="AL23" s="51"/>
      <c r="AM23" s="51"/>
      <c r="AN23" s="51"/>
      <c r="AO23" s="53"/>
      <c r="BJ23" s="49"/>
      <c r="BK23" s="50"/>
    </row>
    <row r="24" spans="1:63" ht="24" customHeight="1" thickTop="1" thickBot="1" x14ac:dyDescent="0.3">
      <c r="A24" s="40"/>
      <c r="B24" s="403"/>
      <c r="C24" s="403"/>
      <c r="D24" s="402" t="s">
        <v>260</v>
      </c>
      <c r="E24" s="402"/>
      <c r="F24" s="402"/>
      <c r="G24" s="402"/>
      <c r="H24" s="402"/>
      <c r="I24" s="402"/>
      <c r="J24" s="402"/>
      <c r="K24" s="402"/>
      <c r="L24" s="402"/>
      <c r="M24" s="402"/>
      <c r="N24" s="402"/>
      <c r="O24" s="45"/>
      <c r="P24" s="51"/>
      <c r="Q24" s="52"/>
      <c r="R24" s="52"/>
      <c r="S24" s="51"/>
      <c r="T24" s="51"/>
      <c r="U24" s="51"/>
      <c r="V24" s="51"/>
      <c r="W24" s="51"/>
      <c r="X24" s="51"/>
      <c r="Y24" s="51"/>
      <c r="Z24" s="51"/>
      <c r="AA24" s="51"/>
      <c r="AB24" s="51"/>
      <c r="AC24" s="51"/>
      <c r="AD24" s="51"/>
      <c r="AE24" s="51"/>
      <c r="AF24" s="51"/>
      <c r="AG24" s="51"/>
      <c r="AH24" s="51"/>
      <c r="AI24" s="51"/>
      <c r="AJ24" s="51"/>
      <c r="AK24" s="51"/>
      <c r="AL24" s="51"/>
      <c r="AM24" s="51"/>
      <c r="AN24" s="51"/>
      <c r="AO24" s="53"/>
      <c r="BJ24" s="49"/>
      <c r="BK24" s="50"/>
    </row>
    <row r="25" spans="1:63" ht="46.5" customHeight="1" thickTop="1" thickBot="1" x14ac:dyDescent="0.3">
      <c r="A25" s="40"/>
      <c r="B25" s="403"/>
      <c r="C25" s="403"/>
      <c r="D25" s="390"/>
      <c r="E25" s="390"/>
      <c r="F25" s="390"/>
      <c r="G25" s="390"/>
      <c r="H25" s="390"/>
      <c r="I25" s="390"/>
      <c r="J25" s="390"/>
      <c r="K25" s="390"/>
      <c r="L25" s="390"/>
      <c r="M25" s="390"/>
      <c r="N25" s="390"/>
      <c r="O25" s="45"/>
      <c r="P25" s="51"/>
      <c r="Q25" s="52"/>
      <c r="R25" s="52"/>
      <c r="S25" s="51"/>
      <c r="T25" s="51"/>
      <c r="U25" s="51"/>
      <c r="V25" s="51"/>
      <c r="W25" s="51"/>
      <c r="X25" s="51"/>
      <c r="Y25" s="51"/>
      <c r="Z25" s="51"/>
      <c r="AA25" s="51"/>
      <c r="AB25" s="51"/>
      <c r="AC25" s="51"/>
      <c r="AD25" s="51"/>
      <c r="AE25" s="51"/>
      <c r="AF25" s="51"/>
      <c r="AG25" s="51"/>
      <c r="AH25" s="51"/>
      <c r="AI25" s="51"/>
      <c r="AJ25" s="51"/>
      <c r="AK25" s="51"/>
      <c r="AL25" s="51"/>
      <c r="AM25" s="51"/>
      <c r="AN25" s="51"/>
      <c r="AO25" s="53"/>
      <c r="BJ25" s="49"/>
      <c r="BK25" s="50"/>
    </row>
    <row r="26" spans="1:63" ht="18.75" customHeight="1" thickTop="1" thickBot="1" x14ac:dyDescent="0.3">
      <c r="A26" s="40"/>
      <c r="B26" s="403" t="str">
        <f>'2'!E$14</f>
        <v>Standard amministrativo degli atti sottoposti a controllo periodico</v>
      </c>
      <c r="C26" s="403" t="str">
        <f>'2'!E$16</f>
        <v>Assicurare un elevato standard degli atti amministrativi finalizzato a garantire la legittimità, regolarità e correttezza dell’azione amministrativa nonché di regolarità contabile degli atti mediante l'attuazione dei controlli cosi come previsto nel numero e con le modalità programmate nel regolamento sui controlli interni adottato dall'ente.</v>
      </c>
      <c r="D26" s="402" t="s">
        <v>255</v>
      </c>
      <c r="E26" s="402"/>
      <c r="F26" s="402"/>
      <c r="G26" s="402"/>
      <c r="H26" s="402"/>
      <c r="I26" s="402"/>
      <c r="J26" s="402"/>
      <c r="K26" s="402"/>
      <c r="L26" s="402"/>
      <c r="M26" s="402"/>
      <c r="N26" s="402"/>
      <c r="O26" s="45"/>
      <c r="P26" s="51"/>
      <c r="Q26" s="52"/>
      <c r="R26" s="52"/>
      <c r="S26" s="51"/>
      <c r="T26" s="51"/>
      <c r="U26" s="51"/>
      <c r="V26" s="51"/>
      <c r="W26" s="51"/>
      <c r="X26" s="51"/>
      <c r="Y26" s="51"/>
      <c r="Z26" s="51"/>
      <c r="AA26" s="51"/>
      <c r="AB26" s="51"/>
      <c r="AC26" s="51"/>
      <c r="AD26" s="51"/>
      <c r="AE26" s="51"/>
      <c r="AF26" s="51"/>
      <c r="AG26" s="51"/>
      <c r="AH26" s="51"/>
      <c r="AI26" s="51"/>
      <c r="AJ26" s="51"/>
      <c r="AK26" s="51"/>
      <c r="AL26" s="51"/>
      <c r="AM26" s="51"/>
      <c r="AN26" s="51"/>
      <c r="AO26" s="53"/>
      <c r="BJ26" s="49" t="s">
        <v>197</v>
      </c>
      <c r="BK26" s="50" t="s">
        <v>198</v>
      </c>
    </row>
    <row r="27" spans="1:63" ht="46.5" customHeight="1" thickTop="1" thickBot="1" x14ac:dyDescent="0.3">
      <c r="A27" s="40"/>
      <c r="B27" s="403"/>
      <c r="C27" s="403"/>
      <c r="D27" s="404"/>
      <c r="E27" s="404"/>
      <c r="F27" s="404"/>
      <c r="G27" s="404"/>
      <c r="H27" s="404"/>
      <c r="I27" s="404"/>
      <c r="J27" s="404"/>
      <c r="K27" s="404"/>
      <c r="L27" s="404"/>
      <c r="M27" s="404"/>
      <c r="N27" s="404"/>
      <c r="O27" s="45"/>
      <c r="P27" s="51"/>
      <c r="Q27" s="52"/>
      <c r="R27" s="52"/>
      <c r="S27" s="51"/>
      <c r="T27" s="51"/>
      <c r="U27" s="51"/>
      <c r="V27" s="51"/>
      <c r="W27" s="51"/>
      <c r="X27" s="51"/>
      <c r="Y27" s="51"/>
      <c r="Z27" s="51"/>
      <c r="AA27" s="51"/>
      <c r="AB27" s="51"/>
      <c r="AC27" s="51"/>
      <c r="AD27" s="51"/>
      <c r="AE27" s="51"/>
      <c r="AF27" s="51"/>
      <c r="AG27" s="51"/>
      <c r="AH27" s="51"/>
      <c r="AI27" s="51"/>
      <c r="AJ27" s="51"/>
      <c r="AK27" s="51"/>
      <c r="AL27" s="51"/>
      <c r="AM27" s="51"/>
      <c r="AN27" s="51"/>
      <c r="AO27" s="53"/>
      <c r="BJ27" s="49"/>
      <c r="BK27" s="50"/>
    </row>
    <row r="28" spans="1:63" ht="18" customHeight="1" thickTop="1" thickBot="1" x14ac:dyDescent="0.3">
      <c r="A28" s="40"/>
      <c r="B28" s="403"/>
      <c r="C28" s="403"/>
      <c r="D28" s="402" t="s">
        <v>256</v>
      </c>
      <c r="E28" s="402"/>
      <c r="F28" s="402"/>
      <c r="G28" s="402"/>
      <c r="H28" s="402"/>
      <c r="I28" s="402"/>
      <c r="J28" s="402"/>
      <c r="K28" s="402"/>
      <c r="L28" s="402"/>
      <c r="M28" s="402"/>
      <c r="N28" s="402"/>
      <c r="O28" s="45"/>
      <c r="P28" s="51"/>
      <c r="Q28" s="52"/>
      <c r="R28" s="52"/>
      <c r="S28" s="51"/>
      <c r="T28" s="51"/>
      <c r="U28" s="51"/>
      <c r="V28" s="51"/>
      <c r="W28" s="51"/>
      <c r="X28" s="51"/>
      <c r="Y28" s="51"/>
      <c r="Z28" s="51"/>
      <c r="AA28" s="51"/>
      <c r="AB28" s="51"/>
      <c r="AC28" s="51"/>
      <c r="AD28" s="51"/>
      <c r="AE28" s="51"/>
      <c r="AF28" s="51"/>
      <c r="AG28" s="51"/>
      <c r="AH28" s="51"/>
      <c r="AI28" s="51"/>
      <c r="AJ28" s="51"/>
      <c r="AK28" s="51"/>
      <c r="AL28" s="51"/>
      <c r="AM28" s="51"/>
      <c r="AN28" s="51"/>
      <c r="AO28" s="53"/>
      <c r="BJ28" s="49"/>
      <c r="BK28" s="50"/>
    </row>
    <row r="29" spans="1:63" ht="46.5" customHeight="1" thickTop="1" thickBot="1" x14ac:dyDescent="0.3">
      <c r="A29" s="40"/>
      <c r="B29" s="403"/>
      <c r="C29" s="403"/>
      <c r="D29" s="390"/>
      <c r="E29" s="390"/>
      <c r="F29" s="390"/>
      <c r="G29" s="390"/>
      <c r="H29" s="390"/>
      <c r="I29" s="390"/>
      <c r="J29" s="390"/>
      <c r="K29" s="390"/>
      <c r="L29" s="390"/>
      <c r="M29" s="390"/>
      <c r="N29" s="390"/>
      <c r="O29" s="45"/>
      <c r="P29" s="51"/>
      <c r="Q29" s="52"/>
      <c r="R29" s="52"/>
      <c r="S29" s="51"/>
      <c r="T29" s="51"/>
      <c r="U29" s="51"/>
      <c r="V29" s="51"/>
      <c r="W29" s="51"/>
      <c r="X29" s="51"/>
      <c r="Y29" s="51"/>
      <c r="Z29" s="51"/>
      <c r="AA29" s="51"/>
      <c r="AB29" s="51"/>
      <c r="AC29" s="51"/>
      <c r="AD29" s="51"/>
      <c r="AE29" s="51"/>
      <c r="AF29" s="51"/>
      <c r="AG29" s="51"/>
      <c r="AH29" s="51"/>
      <c r="AI29" s="51"/>
      <c r="AJ29" s="51"/>
      <c r="AK29" s="51"/>
      <c r="AL29" s="51"/>
      <c r="AM29" s="51"/>
      <c r="AN29" s="51"/>
      <c r="AO29" s="53"/>
      <c r="BJ29" s="49"/>
      <c r="BK29" s="50"/>
    </row>
    <row r="30" spans="1:63" ht="13.5" customHeight="1" thickTop="1" thickBot="1" x14ac:dyDescent="0.3">
      <c r="A30" s="40"/>
      <c r="B30" s="403"/>
      <c r="C30" s="403"/>
      <c r="D30" s="402" t="s">
        <v>257</v>
      </c>
      <c r="E30" s="402"/>
      <c r="F30" s="402"/>
      <c r="G30" s="402"/>
      <c r="H30" s="402"/>
      <c r="I30" s="402"/>
      <c r="J30" s="402"/>
      <c r="K30" s="402"/>
      <c r="L30" s="402"/>
      <c r="M30" s="402"/>
      <c r="N30" s="402"/>
      <c r="O30" s="45"/>
      <c r="P30" s="51"/>
      <c r="Q30" s="52"/>
      <c r="R30" s="52"/>
      <c r="S30" s="51"/>
      <c r="T30" s="51"/>
      <c r="U30" s="51"/>
      <c r="V30" s="51"/>
      <c r="W30" s="51"/>
      <c r="X30" s="51"/>
      <c r="Y30" s="51"/>
      <c r="Z30" s="51"/>
      <c r="AA30" s="51"/>
      <c r="AB30" s="51"/>
      <c r="AC30" s="51"/>
      <c r="AD30" s="51"/>
      <c r="AE30" s="51"/>
      <c r="AF30" s="51"/>
      <c r="AG30" s="51"/>
      <c r="AH30" s="51"/>
      <c r="AI30" s="51"/>
      <c r="AJ30" s="51"/>
      <c r="AK30" s="51"/>
      <c r="AL30" s="51"/>
      <c r="AM30" s="51"/>
      <c r="AN30" s="51"/>
      <c r="AO30" s="53"/>
      <c r="BJ30" s="49"/>
      <c r="BK30" s="50"/>
    </row>
    <row r="31" spans="1:63" ht="46.5" customHeight="1" thickTop="1" thickBot="1" x14ac:dyDescent="0.3">
      <c r="A31" s="40"/>
      <c r="B31" s="403"/>
      <c r="C31" s="403"/>
      <c r="D31" s="390"/>
      <c r="E31" s="390"/>
      <c r="F31" s="390"/>
      <c r="G31" s="390"/>
      <c r="H31" s="390"/>
      <c r="I31" s="390"/>
      <c r="J31" s="390"/>
      <c r="K31" s="390"/>
      <c r="L31" s="390"/>
      <c r="M31" s="390"/>
      <c r="N31" s="390"/>
      <c r="O31" s="45"/>
      <c r="P31" s="51"/>
      <c r="Q31" s="52"/>
      <c r="R31" s="52"/>
      <c r="S31" s="51"/>
      <c r="T31" s="51"/>
      <c r="U31" s="51"/>
      <c r="V31" s="51"/>
      <c r="W31" s="51"/>
      <c r="X31" s="51"/>
      <c r="Y31" s="51"/>
      <c r="Z31" s="51"/>
      <c r="AA31" s="51"/>
      <c r="AB31" s="51"/>
      <c r="AC31" s="51"/>
      <c r="AD31" s="51"/>
      <c r="AE31" s="51"/>
      <c r="AF31" s="51"/>
      <c r="AG31" s="51"/>
      <c r="AH31" s="51"/>
      <c r="AI31" s="51"/>
      <c r="AJ31" s="51"/>
      <c r="AK31" s="51"/>
      <c r="AL31" s="51"/>
      <c r="AM31" s="51"/>
      <c r="AN31" s="51"/>
      <c r="AO31" s="53"/>
      <c r="BJ31" s="49"/>
      <c r="BK31" s="50"/>
    </row>
    <row r="32" spans="1:63" ht="37.5" customHeight="1" thickTop="1" thickBot="1" x14ac:dyDescent="0.3">
      <c r="A32" s="40"/>
      <c r="B32" s="403"/>
      <c r="C32" s="403"/>
      <c r="D32" s="402" t="s">
        <v>258</v>
      </c>
      <c r="E32" s="402"/>
      <c r="F32" s="402"/>
      <c r="G32" s="402"/>
      <c r="H32" s="402"/>
      <c r="I32" s="402"/>
      <c r="J32" s="402"/>
      <c r="K32" s="402"/>
      <c r="L32" s="402"/>
      <c r="M32" s="402"/>
      <c r="N32" s="402"/>
      <c r="O32" s="45"/>
      <c r="P32" s="51"/>
      <c r="Q32" s="52"/>
      <c r="R32" s="52"/>
      <c r="S32" s="51"/>
      <c r="T32" s="51"/>
      <c r="U32" s="51"/>
      <c r="V32" s="51"/>
      <c r="W32" s="51"/>
      <c r="X32" s="51"/>
      <c r="Y32" s="51"/>
      <c r="Z32" s="51"/>
      <c r="AA32" s="51"/>
      <c r="AB32" s="51"/>
      <c r="AC32" s="51"/>
      <c r="AD32" s="51"/>
      <c r="AE32" s="51"/>
      <c r="AF32" s="51"/>
      <c r="AG32" s="51"/>
      <c r="AH32" s="51"/>
      <c r="AI32" s="51"/>
      <c r="AJ32" s="51"/>
      <c r="AK32" s="51"/>
      <c r="AL32" s="51"/>
      <c r="AM32" s="51"/>
      <c r="AN32" s="51"/>
      <c r="AO32" s="53"/>
      <c r="BJ32" s="49"/>
      <c r="BK32" s="50"/>
    </row>
    <row r="33" spans="1:63" ht="46.5" customHeight="1" thickTop="1" thickBot="1" x14ac:dyDescent="0.3">
      <c r="A33" s="40"/>
      <c r="B33" s="403"/>
      <c r="C33" s="403"/>
      <c r="D33" s="390"/>
      <c r="E33" s="390"/>
      <c r="F33" s="390"/>
      <c r="G33" s="390"/>
      <c r="H33" s="390"/>
      <c r="I33" s="390"/>
      <c r="J33" s="390"/>
      <c r="K33" s="390"/>
      <c r="L33" s="390"/>
      <c r="M33" s="390"/>
      <c r="N33" s="390"/>
      <c r="O33" s="45"/>
      <c r="P33" s="51"/>
      <c r="Q33" s="52"/>
      <c r="R33" s="52"/>
      <c r="S33" s="51"/>
      <c r="T33" s="51"/>
      <c r="U33" s="51"/>
      <c r="V33" s="51"/>
      <c r="W33" s="51"/>
      <c r="X33" s="51"/>
      <c r="Y33" s="51"/>
      <c r="Z33" s="51"/>
      <c r="AA33" s="51"/>
      <c r="AB33" s="51"/>
      <c r="AC33" s="51"/>
      <c r="AD33" s="51"/>
      <c r="AE33" s="51"/>
      <c r="AF33" s="51"/>
      <c r="AG33" s="51"/>
      <c r="AH33" s="51"/>
      <c r="AI33" s="51"/>
      <c r="AJ33" s="51"/>
      <c r="AK33" s="51"/>
      <c r="AL33" s="51"/>
      <c r="AM33" s="51"/>
      <c r="AN33" s="51"/>
      <c r="AO33" s="53"/>
      <c r="BJ33" s="49"/>
      <c r="BK33" s="50"/>
    </row>
    <row r="34" spans="1:63" s="85" customFormat="1" ht="37.5" customHeight="1" thickTop="1" thickBot="1" x14ac:dyDescent="0.3">
      <c r="A34" s="81"/>
      <c r="B34" s="403"/>
      <c r="C34" s="403"/>
      <c r="D34" s="402" t="s">
        <v>259</v>
      </c>
      <c r="E34" s="402"/>
      <c r="F34" s="402"/>
      <c r="G34" s="402"/>
      <c r="H34" s="402"/>
      <c r="I34" s="402"/>
      <c r="J34" s="402"/>
      <c r="K34" s="402"/>
      <c r="L34" s="402"/>
      <c r="M34" s="402"/>
      <c r="N34" s="402"/>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4"/>
      <c r="BJ34" s="86"/>
      <c r="BK34" s="87"/>
    </row>
    <row r="35" spans="1:63" ht="46.5" customHeight="1" thickTop="1" thickBot="1" x14ac:dyDescent="0.3">
      <c r="A35" s="40"/>
      <c r="B35" s="403"/>
      <c r="C35" s="403"/>
      <c r="D35" s="390"/>
      <c r="E35" s="390"/>
      <c r="F35" s="390"/>
      <c r="G35" s="390"/>
      <c r="H35" s="390"/>
      <c r="I35" s="390"/>
      <c r="J35" s="390"/>
      <c r="K35" s="390"/>
      <c r="L35" s="390"/>
      <c r="M35" s="390"/>
      <c r="N35" s="390"/>
      <c r="O35" s="45"/>
      <c r="P35" s="51"/>
      <c r="Q35" s="52"/>
      <c r="R35" s="52"/>
      <c r="S35" s="51"/>
      <c r="T35" s="51"/>
      <c r="U35" s="51"/>
      <c r="V35" s="51"/>
      <c r="W35" s="51"/>
      <c r="X35" s="51"/>
      <c r="Y35" s="51"/>
      <c r="Z35" s="51"/>
      <c r="AA35" s="51"/>
      <c r="AB35" s="51"/>
      <c r="AC35" s="51"/>
      <c r="AD35" s="51"/>
      <c r="AE35" s="51"/>
      <c r="AF35" s="51"/>
      <c r="AG35" s="51"/>
      <c r="AH35" s="51"/>
      <c r="AI35" s="51"/>
      <c r="AJ35" s="51"/>
      <c r="AK35" s="51"/>
      <c r="AL35" s="51"/>
      <c r="AM35" s="51"/>
      <c r="AN35" s="51"/>
      <c r="AO35" s="53"/>
      <c r="BJ35" s="49"/>
      <c r="BK35" s="50"/>
    </row>
    <row r="36" spans="1:63" ht="24" customHeight="1" thickTop="1" thickBot="1" x14ac:dyDescent="0.3">
      <c r="A36" s="40"/>
      <c r="B36" s="403"/>
      <c r="C36" s="403"/>
      <c r="D36" s="402" t="s">
        <v>260</v>
      </c>
      <c r="E36" s="402"/>
      <c r="F36" s="402"/>
      <c r="G36" s="402"/>
      <c r="H36" s="402"/>
      <c r="I36" s="402"/>
      <c r="J36" s="402"/>
      <c r="K36" s="402"/>
      <c r="L36" s="402"/>
      <c r="M36" s="402"/>
      <c r="N36" s="402"/>
      <c r="O36" s="45"/>
      <c r="P36" s="51"/>
      <c r="Q36" s="52"/>
      <c r="R36" s="52"/>
      <c r="S36" s="51"/>
      <c r="T36" s="51"/>
      <c r="U36" s="51"/>
      <c r="V36" s="51"/>
      <c r="W36" s="51"/>
      <c r="X36" s="51"/>
      <c r="Y36" s="51"/>
      <c r="Z36" s="51"/>
      <c r="AA36" s="51"/>
      <c r="AB36" s="51"/>
      <c r="AC36" s="51"/>
      <c r="AD36" s="51"/>
      <c r="AE36" s="51"/>
      <c r="AF36" s="51"/>
      <c r="AG36" s="51"/>
      <c r="AH36" s="51"/>
      <c r="AI36" s="51"/>
      <c r="AJ36" s="51"/>
      <c r="AK36" s="51"/>
      <c r="AL36" s="51"/>
      <c r="AM36" s="51"/>
      <c r="AN36" s="51"/>
      <c r="AO36" s="53"/>
      <c r="BJ36" s="49"/>
      <c r="BK36" s="50"/>
    </row>
    <row r="37" spans="1:63" ht="46.5" customHeight="1" thickTop="1" thickBot="1" x14ac:dyDescent="0.3">
      <c r="A37" s="40"/>
      <c r="B37" s="403"/>
      <c r="C37" s="403"/>
      <c r="D37" s="390"/>
      <c r="E37" s="390"/>
      <c r="F37" s="390"/>
      <c r="G37" s="390"/>
      <c r="H37" s="390"/>
      <c r="I37" s="390"/>
      <c r="J37" s="390"/>
      <c r="K37" s="390"/>
      <c r="L37" s="390"/>
      <c r="M37" s="390"/>
      <c r="N37" s="390"/>
      <c r="O37" s="45"/>
      <c r="P37" s="51"/>
      <c r="Q37" s="52"/>
      <c r="R37" s="52"/>
      <c r="S37" s="51"/>
      <c r="T37" s="51"/>
      <c r="U37" s="51"/>
      <c r="V37" s="51"/>
      <c r="W37" s="51"/>
      <c r="X37" s="51"/>
      <c r="Y37" s="51"/>
      <c r="Z37" s="51"/>
      <c r="AA37" s="51"/>
      <c r="AB37" s="51"/>
      <c r="AC37" s="51"/>
      <c r="AD37" s="51"/>
      <c r="AE37" s="51"/>
      <c r="AF37" s="51"/>
      <c r="AG37" s="51"/>
      <c r="AH37" s="51"/>
      <c r="AI37" s="51"/>
      <c r="AJ37" s="51"/>
      <c r="AK37" s="51"/>
      <c r="AL37" s="51"/>
      <c r="AM37" s="51"/>
      <c r="AN37" s="51"/>
      <c r="AO37" s="53"/>
      <c r="BJ37" s="49"/>
      <c r="BK37" s="50"/>
    </row>
    <row r="38" spans="1:63" ht="17.25" thickTop="1" thickBot="1" x14ac:dyDescent="0.3">
      <c r="B38" s="403" t="str">
        <f>'3'!E$14</f>
        <v>Trasparenza: Attuazione obblighi di cui al D.lgs 33/2013 così come modificato dal Dlgs n. 97/2016</v>
      </c>
      <c r="C38" s="403" t="str">
        <f>'3'!E$16</f>
        <v xml:space="preserve">Piena attuazione del Principio generale di Trasparenza inteso come accessibilità totale a dati documenti ed informazioni detenuti dalle Pubbliche Amministrazioni al fine di garantire l'esercizio della tutela dei diritti fondamentali dei cittadini e favorire forme diffuse di controllo sul perseguimento delle funzioni istituzionali, sull'utilizzo delle risorse pubbliche e promuovere la partecipazione al dibattito pubblico. Garantire in particolare la qualità della trasparenza definita in termini di grado di compliance, completezza, aggiornamento e apertura degli obblighi di pubblicazione previsti dal nuovo decreto trasparenza e calcolato come rapporto tra il punteggio complessivo ottenuto a seguito delle verifiche effettuate su ciascun obbligo di pubblicazione e il punteggio massimo conseguibile. Ristrutturazione della sezione amministrazione trasparente e declinazione nella stessa di tutti i dati e documenti secondo le disposizioni contenute nel Dlgs 97.16 e sulla base delle linee guida contenute nelle delibere 1309 e 1310 Anac del 28.12.2016. </v>
      </c>
      <c r="D38" s="402" t="s">
        <v>255</v>
      </c>
      <c r="E38" s="402"/>
      <c r="F38" s="402"/>
      <c r="G38" s="402"/>
      <c r="H38" s="402"/>
      <c r="I38" s="402"/>
      <c r="J38" s="402"/>
      <c r="K38" s="402"/>
      <c r="L38" s="402"/>
      <c r="M38" s="402"/>
      <c r="N38" s="402"/>
    </row>
    <row r="39" spans="1:63" ht="17.25" thickTop="1" thickBot="1" x14ac:dyDescent="0.3">
      <c r="B39" s="403"/>
      <c r="C39" s="403"/>
      <c r="D39" s="390"/>
      <c r="E39" s="390"/>
      <c r="F39" s="390"/>
      <c r="G39" s="390"/>
      <c r="H39" s="390"/>
      <c r="I39" s="390"/>
      <c r="J39" s="390"/>
      <c r="K39" s="390"/>
      <c r="L39" s="390"/>
      <c r="M39" s="390"/>
      <c r="N39" s="390"/>
    </row>
    <row r="40" spans="1:63" ht="24" customHeight="1" thickTop="1" thickBot="1" x14ac:dyDescent="0.3">
      <c r="B40" s="403"/>
      <c r="C40" s="403"/>
      <c r="D40" s="402" t="s">
        <v>256</v>
      </c>
      <c r="E40" s="402"/>
      <c r="F40" s="402"/>
      <c r="G40" s="402"/>
      <c r="H40" s="402"/>
      <c r="I40" s="402"/>
      <c r="J40" s="402"/>
      <c r="K40" s="402"/>
      <c r="L40" s="402"/>
      <c r="M40" s="402"/>
      <c r="N40" s="402"/>
    </row>
    <row r="41" spans="1:63" ht="17.25" thickTop="1" thickBot="1" x14ac:dyDescent="0.3">
      <c r="B41" s="403"/>
      <c r="C41" s="403"/>
      <c r="D41" s="390"/>
      <c r="E41" s="390"/>
      <c r="F41" s="390"/>
      <c r="G41" s="390"/>
      <c r="H41" s="390"/>
      <c r="I41" s="390"/>
      <c r="J41" s="390"/>
      <c r="K41" s="390"/>
      <c r="L41" s="390"/>
      <c r="M41" s="390"/>
      <c r="N41" s="390"/>
    </row>
    <row r="42" spans="1:63" ht="17.25" thickTop="1" thickBot="1" x14ac:dyDescent="0.3">
      <c r="B42" s="403"/>
      <c r="C42" s="403"/>
      <c r="D42" s="402" t="s">
        <v>257</v>
      </c>
      <c r="E42" s="402"/>
      <c r="F42" s="402"/>
      <c r="G42" s="402"/>
      <c r="H42" s="402"/>
      <c r="I42" s="402"/>
      <c r="J42" s="402"/>
      <c r="K42" s="402"/>
      <c r="L42" s="402"/>
      <c r="M42" s="402"/>
      <c r="N42" s="402"/>
    </row>
    <row r="43" spans="1:63" ht="17.25" thickTop="1" thickBot="1" x14ac:dyDescent="0.3">
      <c r="B43" s="403"/>
      <c r="C43" s="403"/>
      <c r="D43" s="390"/>
      <c r="E43" s="390"/>
      <c r="F43" s="390"/>
      <c r="G43" s="390"/>
      <c r="H43" s="390"/>
      <c r="I43" s="390"/>
      <c r="J43" s="390"/>
      <c r="K43" s="390"/>
      <c r="L43" s="390"/>
      <c r="M43" s="390"/>
      <c r="N43" s="390"/>
    </row>
    <row r="44" spans="1:63" ht="39" customHeight="1" thickTop="1" thickBot="1" x14ac:dyDescent="0.3">
      <c r="B44" s="403"/>
      <c r="C44" s="403"/>
      <c r="D44" s="402" t="s">
        <v>258</v>
      </c>
      <c r="E44" s="402"/>
      <c r="F44" s="402"/>
      <c r="G44" s="402"/>
      <c r="H44" s="402"/>
      <c r="I44" s="402"/>
      <c r="J44" s="402"/>
      <c r="K44" s="402"/>
      <c r="L44" s="402"/>
      <c r="M44" s="402"/>
      <c r="N44" s="402"/>
    </row>
    <row r="45" spans="1:63" ht="36.75" customHeight="1" thickTop="1" thickBot="1" x14ac:dyDescent="0.3">
      <c r="B45" s="403"/>
      <c r="C45" s="403"/>
      <c r="D45" s="390"/>
      <c r="E45" s="390"/>
      <c r="F45" s="390"/>
      <c r="G45" s="390"/>
      <c r="H45" s="390"/>
      <c r="I45" s="390"/>
      <c r="J45" s="390"/>
      <c r="K45" s="390"/>
      <c r="L45" s="390"/>
      <c r="M45" s="390"/>
      <c r="N45" s="390"/>
    </row>
    <row r="46" spans="1:63" ht="30" customHeight="1" thickTop="1" thickBot="1" x14ac:dyDescent="0.3">
      <c r="B46" s="403"/>
      <c r="C46" s="403"/>
      <c r="D46" s="402" t="s">
        <v>259</v>
      </c>
      <c r="E46" s="402"/>
      <c r="F46" s="402"/>
      <c r="G46" s="402"/>
      <c r="H46" s="402"/>
      <c r="I46" s="402"/>
      <c r="J46" s="402"/>
      <c r="K46" s="402"/>
      <c r="L46" s="402"/>
      <c r="M46" s="402"/>
      <c r="N46" s="402"/>
    </row>
    <row r="47" spans="1:63" ht="17.25" thickTop="1" thickBot="1" x14ac:dyDescent="0.3">
      <c r="B47" s="403"/>
      <c r="C47" s="403"/>
      <c r="D47" s="390"/>
      <c r="E47" s="390"/>
      <c r="F47" s="390"/>
      <c r="G47" s="390"/>
      <c r="H47" s="390"/>
      <c r="I47" s="390"/>
      <c r="J47" s="390"/>
      <c r="K47" s="390"/>
      <c r="L47" s="390"/>
      <c r="M47" s="390"/>
      <c r="N47" s="390"/>
    </row>
    <row r="48" spans="1:63" ht="17.25" thickTop="1" thickBot="1" x14ac:dyDescent="0.3">
      <c r="B48" s="403"/>
      <c r="C48" s="403"/>
      <c r="D48" s="402" t="s">
        <v>260</v>
      </c>
      <c r="E48" s="402"/>
      <c r="F48" s="402"/>
      <c r="G48" s="402"/>
      <c r="H48" s="402"/>
      <c r="I48" s="402"/>
      <c r="J48" s="402"/>
      <c r="K48" s="402"/>
      <c r="L48" s="402"/>
      <c r="M48" s="402"/>
      <c r="N48" s="402"/>
    </row>
    <row r="49" spans="2:14" ht="17.25" thickTop="1" thickBot="1" x14ac:dyDescent="0.3">
      <c r="B49" s="403"/>
      <c r="C49" s="403"/>
      <c r="D49" s="390"/>
      <c r="E49" s="390"/>
      <c r="F49" s="390"/>
      <c r="G49" s="390"/>
      <c r="H49" s="390"/>
      <c r="I49" s="390"/>
      <c r="J49" s="390"/>
      <c r="K49" s="390"/>
      <c r="L49" s="390"/>
      <c r="M49" s="390"/>
      <c r="N49" s="390"/>
    </row>
    <row r="50" spans="2:14" ht="17.25" thickTop="1" thickBot="1" x14ac:dyDescent="0.3">
      <c r="B50" s="403" t="str">
        <f>'4'!E$14</f>
        <v>Attuazione degli interventi/azioni previste e programmate nel Piano Anticorruzione</v>
      </c>
      <c r="C50" s="403" t="str">
        <f>'4'!E$16</f>
        <v>Ridurre le opportunità di manifestazione di casi di corruzione mediante la corretta e completa attuazione di quanto previsto nel PTPC adottato dall'ente. Attuazione degli interventi/azioni previste e programmate nel Piano Anticorruzione - Ridurre le opportunità di manifestazione di casi di corruzione mediante la corretta e completa attuazione di quanto previsto nel PTPC adottato dall'ente. Presidio sul monitoraggio delle attività intese come misure di contrasto alla illegalità con particolare riguardo agli obblighi delineati nel Piano dell'Ente. Provvedere alla mappattura dei Processi di ciscun Settore conformemente alle indicazioni ANAC.</v>
      </c>
      <c r="D50" s="402" t="s">
        <v>255</v>
      </c>
      <c r="E50" s="402"/>
      <c r="F50" s="402"/>
      <c r="G50" s="402"/>
      <c r="H50" s="402"/>
      <c r="I50" s="402"/>
      <c r="J50" s="402"/>
      <c r="K50" s="402"/>
      <c r="L50" s="402"/>
      <c r="M50" s="402"/>
      <c r="N50" s="402"/>
    </row>
    <row r="51" spans="2:14" ht="17.25" thickTop="1" thickBot="1" x14ac:dyDescent="0.3">
      <c r="B51" s="403"/>
      <c r="C51" s="403"/>
      <c r="D51" s="390"/>
      <c r="E51" s="390"/>
      <c r="F51" s="390"/>
      <c r="G51" s="390"/>
      <c r="H51" s="390"/>
      <c r="I51" s="390"/>
      <c r="J51" s="390"/>
      <c r="K51" s="390"/>
      <c r="L51" s="390"/>
      <c r="M51" s="390"/>
      <c r="N51" s="390"/>
    </row>
    <row r="52" spans="2:14" ht="24" customHeight="1" thickTop="1" thickBot="1" x14ac:dyDescent="0.3">
      <c r="B52" s="403"/>
      <c r="C52" s="403"/>
      <c r="D52" s="402" t="s">
        <v>256</v>
      </c>
      <c r="E52" s="402"/>
      <c r="F52" s="402"/>
      <c r="G52" s="402"/>
      <c r="H52" s="402"/>
      <c r="I52" s="402"/>
      <c r="J52" s="402"/>
      <c r="K52" s="402"/>
      <c r="L52" s="402"/>
      <c r="M52" s="402"/>
      <c r="N52" s="402"/>
    </row>
    <row r="53" spans="2:14" ht="17.25" thickTop="1" thickBot="1" x14ac:dyDescent="0.3">
      <c r="B53" s="403"/>
      <c r="C53" s="403"/>
      <c r="D53" s="390"/>
      <c r="E53" s="390"/>
      <c r="F53" s="390"/>
      <c r="G53" s="390"/>
      <c r="H53" s="390"/>
      <c r="I53" s="390"/>
      <c r="J53" s="390"/>
      <c r="K53" s="390"/>
      <c r="L53" s="390"/>
      <c r="M53" s="390"/>
      <c r="N53" s="390"/>
    </row>
    <row r="54" spans="2:14" ht="17.25" thickTop="1" thickBot="1" x14ac:dyDescent="0.3">
      <c r="B54" s="403"/>
      <c r="C54" s="403"/>
      <c r="D54" s="402" t="s">
        <v>257</v>
      </c>
      <c r="E54" s="402"/>
      <c r="F54" s="402"/>
      <c r="G54" s="402"/>
      <c r="H54" s="402"/>
      <c r="I54" s="402"/>
      <c r="J54" s="402"/>
      <c r="K54" s="402"/>
      <c r="L54" s="402"/>
      <c r="M54" s="402"/>
      <c r="N54" s="402"/>
    </row>
    <row r="55" spans="2:14" ht="17.25" thickTop="1" thickBot="1" x14ac:dyDescent="0.3">
      <c r="B55" s="403"/>
      <c r="C55" s="403"/>
      <c r="D55" s="390"/>
      <c r="E55" s="390"/>
      <c r="F55" s="390"/>
      <c r="G55" s="390"/>
      <c r="H55" s="390"/>
      <c r="I55" s="390"/>
      <c r="J55" s="390"/>
      <c r="K55" s="390"/>
      <c r="L55" s="390"/>
      <c r="M55" s="390"/>
      <c r="N55" s="390"/>
    </row>
    <row r="56" spans="2:14" ht="39" customHeight="1" thickTop="1" thickBot="1" x14ac:dyDescent="0.3">
      <c r="B56" s="403"/>
      <c r="C56" s="403"/>
      <c r="D56" s="402" t="s">
        <v>258</v>
      </c>
      <c r="E56" s="402"/>
      <c r="F56" s="402"/>
      <c r="G56" s="402"/>
      <c r="H56" s="402"/>
      <c r="I56" s="402"/>
      <c r="J56" s="402"/>
      <c r="K56" s="402"/>
      <c r="L56" s="402"/>
      <c r="M56" s="402"/>
      <c r="N56" s="402"/>
    </row>
    <row r="57" spans="2:14" ht="36.75" customHeight="1" thickTop="1" thickBot="1" x14ac:dyDescent="0.3">
      <c r="B57" s="403"/>
      <c r="C57" s="403"/>
      <c r="D57" s="390"/>
      <c r="E57" s="390"/>
      <c r="F57" s="390"/>
      <c r="G57" s="390"/>
      <c r="H57" s="390"/>
      <c r="I57" s="390"/>
      <c r="J57" s="390"/>
      <c r="K57" s="390"/>
      <c r="L57" s="390"/>
      <c r="M57" s="390"/>
      <c r="N57" s="390"/>
    </row>
    <row r="58" spans="2:14" ht="30" customHeight="1" thickTop="1" thickBot="1" x14ac:dyDescent="0.3">
      <c r="B58" s="403"/>
      <c r="C58" s="403"/>
      <c r="D58" s="402" t="s">
        <v>259</v>
      </c>
      <c r="E58" s="402"/>
      <c r="F58" s="402"/>
      <c r="G58" s="402"/>
      <c r="H58" s="402"/>
      <c r="I58" s="402"/>
      <c r="J58" s="402"/>
      <c r="K58" s="402"/>
      <c r="L58" s="402"/>
      <c r="M58" s="402"/>
      <c r="N58" s="402"/>
    </row>
    <row r="59" spans="2:14" ht="17.25" thickTop="1" thickBot="1" x14ac:dyDescent="0.3">
      <c r="B59" s="403"/>
      <c r="C59" s="403"/>
      <c r="D59" s="390"/>
      <c r="E59" s="390"/>
      <c r="F59" s="390"/>
      <c r="G59" s="390"/>
      <c r="H59" s="390"/>
      <c r="I59" s="390"/>
      <c r="J59" s="390"/>
      <c r="K59" s="390"/>
      <c r="L59" s="390"/>
      <c r="M59" s="390"/>
      <c r="N59" s="390"/>
    </row>
    <row r="60" spans="2:14" ht="17.25" thickTop="1" thickBot="1" x14ac:dyDescent="0.3">
      <c r="B60" s="403"/>
      <c r="C60" s="403"/>
      <c r="D60" s="402" t="s">
        <v>260</v>
      </c>
      <c r="E60" s="402"/>
      <c r="F60" s="402"/>
      <c r="G60" s="402"/>
      <c r="H60" s="402"/>
      <c r="I60" s="402"/>
      <c r="J60" s="402"/>
      <c r="K60" s="402"/>
      <c r="L60" s="402"/>
      <c r="M60" s="402"/>
      <c r="N60" s="402"/>
    </row>
    <row r="61" spans="2:14" ht="17.25" thickTop="1" thickBot="1" x14ac:dyDescent="0.3">
      <c r="B61" s="403"/>
      <c r="C61" s="403"/>
      <c r="D61" s="390"/>
      <c r="E61" s="390"/>
      <c r="F61" s="390"/>
      <c r="G61" s="390"/>
      <c r="H61" s="390"/>
      <c r="I61" s="390"/>
      <c r="J61" s="390"/>
      <c r="K61" s="390"/>
      <c r="L61" s="390"/>
      <c r="M61" s="390"/>
      <c r="N61" s="390"/>
    </row>
    <row r="62" spans="2:14" ht="17.25" thickTop="1" thickBot="1" x14ac:dyDescent="0.3">
      <c r="B62" s="403" t="str">
        <f>AAGG1!E$14</f>
        <v>Misure volte a creare sportelli di ascolto e supporto alle famiglie</v>
      </c>
      <c r="C62" s="403" t="str">
        <f>AAGG1!E$16</f>
        <v>Sportello  donna/famiglia.  Istituire  un  servizio  gratuito  come  punto  di  riferimento  per coloro i quali  hanno necessità  di  un'assistenza  qualificata  sulle  problematiche  della  vita  quotidiana,  in  particolar  modo  quelle legali e quelle fiscali;</v>
      </c>
      <c r="D62" s="402" t="s">
        <v>255</v>
      </c>
      <c r="E62" s="402"/>
      <c r="F62" s="402"/>
      <c r="G62" s="402"/>
      <c r="H62" s="402"/>
      <c r="I62" s="402"/>
      <c r="J62" s="402"/>
      <c r="K62" s="402"/>
      <c r="L62" s="402"/>
      <c r="M62" s="402"/>
      <c r="N62" s="402"/>
    </row>
    <row r="63" spans="2:14" ht="17.25" thickTop="1" thickBot="1" x14ac:dyDescent="0.3">
      <c r="B63" s="403"/>
      <c r="C63" s="403"/>
      <c r="D63" s="390"/>
      <c r="E63" s="390"/>
      <c r="F63" s="390"/>
      <c r="G63" s="390"/>
      <c r="H63" s="390"/>
      <c r="I63" s="390"/>
      <c r="J63" s="390"/>
      <c r="K63" s="390"/>
      <c r="L63" s="390"/>
      <c r="M63" s="390"/>
      <c r="N63" s="390"/>
    </row>
    <row r="64" spans="2:14" ht="17.25" thickTop="1" thickBot="1" x14ac:dyDescent="0.3">
      <c r="B64" s="403"/>
      <c r="C64" s="403"/>
      <c r="D64" s="402" t="s">
        <v>256</v>
      </c>
      <c r="E64" s="402"/>
      <c r="F64" s="402"/>
      <c r="G64" s="402"/>
      <c r="H64" s="402"/>
      <c r="I64" s="402"/>
      <c r="J64" s="402"/>
      <c r="K64" s="402"/>
      <c r="L64" s="402"/>
      <c r="M64" s="402"/>
      <c r="N64" s="402"/>
    </row>
    <row r="65" spans="2:14" ht="17.25" thickTop="1" thickBot="1" x14ac:dyDescent="0.3">
      <c r="B65" s="403"/>
      <c r="C65" s="403"/>
      <c r="D65" s="390"/>
      <c r="E65" s="390"/>
      <c r="F65" s="390"/>
      <c r="G65" s="390"/>
      <c r="H65" s="390"/>
      <c r="I65" s="390"/>
      <c r="J65" s="390"/>
      <c r="K65" s="390"/>
      <c r="L65" s="390"/>
      <c r="M65" s="390"/>
      <c r="N65" s="390"/>
    </row>
    <row r="66" spans="2:14" ht="17.25" thickTop="1" thickBot="1" x14ac:dyDescent="0.3">
      <c r="B66" s="403"/>
      <c r="C66" s="403"/>
      <c r="D66" s="402" t="s">
        <v>257</v>
      </c>
      <c r="E66" s="402"/>
      <c r="F66" s="402"/>
      <c r="G66" s="402"/>
      <c r="H66" s="402"/>
      <c r="I66" s="402"/>
      <c r="J66" s="402"/>
      <c r="K66" s="402"/>
      <c r="L66" s="402"/>
      <c r="M66" s="402"/>
      <c r="N66" s="402"/>
    </row>
    <row r="67" spans="2:14" ht="17.25" thickTop="1" thickBot="1" x14ac:dyDescent="0.3">
      <c r="B67" s="403"/>
      <c r="C67" s="403"/>
      <c r="D67" s="390"/>
      <c r="E67" s="390"/>
      <c r="F67" s="390"/>
      <c r="G67" s="390"/>
      <c r="H67" s="390"/>
      <c r="I67" s="390"/>
      <c r="J67" s="390"/>
      <c r="K67" s="390"/>
      <c r="L67" s="390"/>
      <c r="M67" s="390"/>
      <c r="N67" s="390"/>
    </row>
    <row r="68" spans="2:14" ht="39.75" customHeight="1" thickTop="1" thickBot="1" x14ac:dyDescent="0.3">
      <c r="B68" s="403"/>
      <c r="C68" s="403"/>
      <c r="D68" s="402" t="s">
        <v>258</v>
      </c>
      <c r="E68" s="402"/>
      <c r="F68" s="402"/>
      <c r="G68" s="402"/>
      <c r="H68" s="402"/>
      <c r="I68" s="402"/>
      <c r="J68" s="402"/>
      <c r="K68" s="402"/>
      <c r="L68" s="402"/>
      <c r="M68" s="402"/>
      <c r="N68" s="402"/>
    </row>
    <row r="69" spans="2:14" ht="17.25" thickTop="1" thickBot="1" x14ac:dyDescent="0.3">
      <c r="B69" s="403"/>
      <c r="C69" s="403"/>
      <c r="D69" s="390"/>
      <c r="E69" s="390"/>
      <c r="F69" s="390"/>
      <c r="G69" s="390"/>
      <c r="H69" s="390"/>
      <c r="I69" s="390"/>
      <c r="J69" s="390"/>
      <c r="K69" s="390"/>
      <c r="L69" s="390"/>
      <c r="M69" s="390"/>
      <c r="N69" s="390"/>
    </row>
    <row r="70" spans="2:14" ht="30.75" customHeight="1" thickTop="1" thickBot="1" x14ac:dyDescent="0.3">
      <c r="B70" s="403"/>
      <c r="C70" s="403"/>
      <c r="D70" s="402" t="s">
        <v>259</v>
      </c>
      <c r="E70" s="402"/>
      <c r="F70" s="402"/>
      <c r="G70" s="402"/>
      <c r="H70" s="402"/>
      <c r="I70" s="402"/>
      <c r="J70" s="402"/>
      <c r="K70" s="402"/>
      <c r="L70" s="402"/>
      <c r="M70" s="402"/>
      <c r="N70" s="402"/>
    </row>
    <row r="71" spans="2:14" ht="17.25" thickTop="1" thickBot="1" x14ac:dyDescent="0.3">
      <c r="B71" s="403"/>
      <c r="C71" s="403"/>
      <c r="D71" s="390"/>
      <c r="E71" s="390"/>
      <c r="F71" s="390"/>
      <c r="G71" s="390"/>
      <c r="H71" s="390"/>
      <c r="I71" s="390"/>
      <c r="J71" s="390"/>
      <c r="K71" s="390"/>
      <c r="L71" s="390"/>
      <c r="M71" s="390"/>
      <c r="N71" s="390"/>
    </row>
    <row r="72" spans="2:14" ht="17.25" thickTop="1" thickBot="1" x14ac:dyDescent="0.3">
      <c r="B72" s="403"/>
      <c r="C72" s="403"/>
      <c r="D72" s="402" t="s">
        <v>260</v>
      </c>
      <c r="E72" s="402"/>
      <c r="F72" s="402"/>
      <c r="G72" s="402"/>
      <c r="H72" s="402"/>
      <c r="I72" s="402"/>
      <c r="J72" s="402"/>
      <c r="K72" s="402"/>
      <c r="L72" s="402"/>
      <c r="M72" s="402"/>
      <c r="N72" s="402"/>
    </row>
    <row r="73" spans="2:14" ht="17.25" thickTop="1" thickBot="1" x14ac:dyDescent="0.3">
      <c r="B73" s="403"/>
      <c r="C73" s="403"/>
      <c r="D73" s="390"/>
      <c r="E73" s="390"/>
      <c r="F73" s="390"/>
      <c r="G73" s="390"/>
      <c r="H73" s="390"/>
      <c r="I73" s="390"/>
      <c r="J73" s="390"/>
      <c r="K73" s="390"/>
      <c r="L73" s="390"/>
      <c r="M73" s="390"/>
      <c r="N73" s="390"/>
    </row>
    <row r="74" spans="2:14" ht="17.25" thickTop="1" thickBot="1" x14ac:dyDescent="0.3">
      <c r="B74" s="403" t="str">
        <f>A1.!E$14</f>
        <v>Costruire e applicare un modello di misurazione e valutazione sull'efficacia della realizzazione dei progetti della legge 162/98</v>
      </c>
      <c r="C74" s="403" t="str">
        <f>A1.!E$16</f>
        <v>Monitoraggio e valutazione dei risultati e quindi l'efficacia degli interventi  conseguenti alla realizzazione dei progetti  realizzati a favore dei disabili, in particolare sui minori, finanziati con i fondi della legge 162/98</v>
      </c>
      <c r="D74" s="402" t="s">
        <v>255</v>
      </c>
      <c r="E74" s="402"/>
      <c r="F74" s="402"/>
      <c r="G74" s="402"/>
      <c r="H74" s="402"/>
      <c r="I74" s="402"/>
      <c r="J74" s="402"/>
      <c r="K74" s="402"/>
      <c r="L74" s="402"/>
      <c r="M74" s="402"/>
      <c r="N74" s="402"/>
    </row>
    <row r="75" spans="2:14" ht="17.25" thickTop="1" thickBot="1" x14ac:dyDescent="0.3">
      <c r="B75" s="403"/>
      <c r="C75" s="403"/>
      <c r="D75" s="390"/>
      <c r="E75" s="390"/>
      <c r="F75" s="390"/>
      <c r="G75" s="390"/>
      <c r="H75" s="390"/>
      <c r="I75" s="390"/>
      <c r="J75" s="390"/>
      <c r="K75" s="390"/>
      <c r="L75" s="390"/>
      <c r="M75" s="390"/>
      <c r="N75" s="390"/>
    </row>
    <row r="76" spans="2:14" ht="17.25" thickTop="1" thickBot="1" x14ac:dyDescent="0.3">
      <c r="B76" s="403"/>
      <c r="C76" s="403"/>
      <c r="D76" s="402" t="s">
        <v>256</v>
      </c>
      <c r="E76" s="402"/>
      <c r="F76" s="402"/>
      <c r="G76" s="402"/>
      <c r="H76" s="402"/>
      <c r="I76" s="402"/>
      <c r="J76" s="402"/>
      <c r="K76" s="402"/>
      <c r="L76" s="402"/>
      <c r="M76" s="402"/>
      <c r="N76" s="402"/>
    </row>
    <row r="77" spans="2:14" ht="17.25" thickTop="1" thickBot="1" x14ac:dyDescent="0.3">
      <c r="B77" s="403"/>
      <c r="C77" s="403"/>
      <c r="D77" s="390"/>
      <c r="E77" s="390"/>
      <c r="F77" s="390"/>
      <c r="G77" s="390"/>
      <c r="H77" s="390"/>
      <c r="I77" s="390"/>
      <c r="J77" s="390"/>
      <c r="K77" s="390"/>
      <c r="L77" s="390"/>
      <c r="M77" s="390"/>
      <c r="N77" s="390"/>
    </row>
    <row r="78" spans="2:14" ht="17.25" thickTop="1" thickBot="1" x14ac:dyDescent="0.3">
      <c r="B78" s="403"/>
      <c r="C78" s="403"/>
      <c r="D78" s="402" t="s">
        <v>257</v>
      </c>
      <c r="E78" s="402"/>
      <c r="F78" s="402"/>
      <c r="G78" s="402"/>
      <c r="H78" s="402"/>
      <c r="I78" s="402"/>
      <c r="J78" s="402"/>
      <c r="K78" s="402"/>
      <c r="L78" s="402"/>
      <c r="M78" s="402"/>
      <c r="N78" s="402"/>
    </row>
    <row r="79" spans="2:14" ht="17.25" thickTop="1" thickBot="1" x14ac:dyDescent="0.3">
      <c r="B79" s="403"/>
      <c r="C79" s="403"/>
      <c r="D79" s="390"/>
      <c r="E79" s="390"/>
      <c r="F79" s="390"/>
      <c r="G79" s="390"/>
      <c r="H79" s="390"/>
      <c r="I79" s="390"/>
      <c r="J79" s="390"/>
      <c r="K79" s="390"/>
      <c r="L79" s="390"/>
      <c r="M79" s="390"/>
      <c r="N79" s="390"/>
    </row>
    <row r="80" spans="2:14" ht="35.25" customHeight="1" thickTop="1" thickBot="1" x14ac:dyDescent="0.3">
      <c r="B80" s="403"/>
      <c r="C80" s="403"/>
      <c r="D80" s="402" t="s">
        <v>258</v>
      </c>
      <c r="E80" s="402"/>
      <c r="F80" s="402"/>
      <c r="G80" s="402"/>
      <c r="H80" s="402"/>
      <c r="I80" s="402"/>
      <c r="J80" s="402"/>
      <c r="K80" s="402"/>
      <c r="L80" s="402"/>
      <c r="M80" s="402"/>
      <c r="N80" s="402"/>
    </row>
    <row r="81" spans="2:14" ht="17.25" thickTop="1" thickBot="1" x14ac:dyDescent="0.3">
      <c r="B81" s="403"/>
      <c r="C81" s="403"/>
      <c r="D81" s="390"/>
      <c r="E81" s="390"/>
      <c r="F81" s="390"/>
      <c r="G81" s="390"/>
      <c r="H81" s="390"/>
      <c r="I81" s="390"/>
      <c r="J81" s="390"/>
      <c r="K81" s="390"/>
      <c r="L81" s="390"/>
      <c r="M81" s="390"/>
      <c r="N81" s="390"/>
    </row>
    <row r="82" spans="2:14" ht="29.25" customHeight="1" thickTop="1" thickBot="1" x14ac:dyDescent="0.3">
      <c r="B82" s="403"/>
      <c r="C82" s="403"/>
      <c r="D82" s="402" t="s">
        <v>259</v>
      </c>
      <c r="E82" s="402"/>
      <c r="F82" s="402"/>
      <c r="G82" s="402"/>
      <c r="H82" s="402"/>
      <c r="I82" s="402"/>
      <c r="J82" s="402"/>
      <c r="K82" s="402"/>
      <c r="L82" s="402"/>
      <c r="M82" s="402"/>
      <c r="N82" s="402"/>
    </row>
    <row r="83" spans="2:14" ht="17.25" thickTop="1" thickBot="1" x14ac:dyDescent="0.3">
      <c r="B83" s="403"/>
      <c r="C83" s="403"/>
      <c r="D83" s="390"/>
      <c r="E83" s="390"/>
      <c r="F83" s="390"/>
      <c r="G83" s="390"/>
      <c r="H83" s="390"/>
      <c r="I83" s="390"/>
      <c r="J83" s="390"/>
      <c r="K83" s="390"/>
      <c r="L83" s="390"/>
      <c r="M83" s="390"/>
      <c r="N83" s="390"/>
    </row>
    <row r="84" spans="2:14" ht="17.25" thickTop="1" thickBot="1" x14ac:dyDescent="0.3">
      <c r="B84" s="403"/>
      <c r="C84" s="403"/>
      <c r="D84" s="402" t="s">
        <v>260</v>
      </c>
      <c r="E84" s="402"/>
      <c r="F84" s="402"/>
      <c r="G84" s="402"/>
      <c r="H84" s="402"/>
      <c r="I84" s="402"/>
      <c r="J84" s="402"/>
      <c r="K84" s="402"/>
      <c r="L84" s="402"/>
      <c r="M84" s="402"/>
      <c r="N84" s="402"/>
    </row>
    <row r="85" spans="2:14" ht="17.25" thickTop="1" thickBot="1" x14ac:dyDescent="0.3">
      <c r="B85" s="403"/>
      <c r="C85" s="403"/>
      <c r="D85" s="390"/>
      <c r="E85" s="390"/>
      <c r="F85" s="390"/>
      <c r="G85" s="390"/>
      <c r="H85" s="390"/>
      <c r="I85" s="390"/>
      <c r="J85" s="390"/>
      <c r="K85" s="390"/>
      <c r="L85" s="390"/>
      <c r="M85" s="390"/>
      <c r="N85" s="390"/>
    </row>
    <row r="86" spans="2:14" ht="17.25" thickTop="1" thickBot="1" x14ac:dyDescent="0.3">
      <c r="B86" s="403" t="str">
        <f>'Trasversale 1'!E$14</f>
        <v>DOCUMENTO UNICO DI PROGRAMMAZIONE 2018-2020</v>
      </c>
      <c r="C86" s="403" t="str">
        <f>'Trasversale 1'!E$16</f>
        <v>Analisi e implementazione della struttura del DUP in particolare al fine di definire in modo sistematico la correlazione tra Obiettivi strategici e relativi indicatori di outcome, contenuti nella sezione Strategica, e Obiettivi Operativi e relativi indicatori di risultato, contenuti nella sezione operativa onde permettere la declinazione annuale puntuale delle strategie della programmazione nel Peg e Piano Obiettivi e Piano Performance dell'Ente.</v>
      </c>
      <c r="D86" s="402" t="s">
        <v>255</v>
      </c>
      <c r="E86" s="402"/>
      <c r="F86" s="402"/>
      <c r="G86" s="402"/>
      <c r="H86" s="402"/>
      <c r="I86" s="402"/>
      <c r="J86" s="402"/>
      <c r="K86" s="402"/>
      <c r="L86" s="402"/>
      <c r="M86" s="402"/>
      <c r="N86" s="402"/>
    </row>
    <row r="87" spans="2:14" ht="17.25" thickTop="1" thickBot="1" x14ac:dyDescent="0.3">
      <c r="B87" s="403"/>
      <c r="C87" s="403"/>
      <c r="D87" s="390"/>
      <c r="E87" s="390"/>
      <c r="F87" s="390"/>
      <c r="G87" s="390"/>
      <c r="H87" s="390"/>
      <c r="I87" s="390"/>
      <c r="J87" s="390"/>
      <c r="K87" s="390"/>
      <c r="L87" s="390"/>
      <c r="M87" s="390"/>
      <c r="N87" s="390"/>
    </row>
    <row r="88" spans="2:14" ht="17.25" thickTop="1" thickBot="1" x14ac:dyDescent="0.3">
      <c r="B88" s="403"/>
      <c r="C88" s="403"/>
      <c r="D88" s="402" t="s">
        <v>256</v>
      </c>
      <c r="E88" s="402"/>
      <c r="F88" s="402"/>
      <c r="G88" s="402"/>
      <c r="H88" s="402"/>
      <c r="I88" s="402"/>
      <c r="J88" s="402"/>
      <c r="K88" s="402"/>
      <c r="L88" s="402"/>
      <c r="M88" s="402"/>
      <c r="N88" s="402"/>
    </row>
    <row r="89" spans="2:14" ht="17.25" thickTop="1" thickBot="1" x14ac:dyDescent="0.3">
      <c r="B89" s="403"/>
      <c r="C89" s="403"/>
      <c r="D89" s="390"/>
      <c r="E89" s="390"/>
      <c r="F89" s="390"/>
      <c r="G89" s="390"/>
      <c r="H89" s="390"/>
      <c r="I89" s="390"/>
      <c r="J89" s="390"/>
      <c r="K89" s="390"/>
      <c r="L89" s="390"/>
      <c r="M89" s="390"/>
      <c r="N89" s="390"/>
    </row>
    <row r="90" spans="2:14" ht="17.25" thickTop="1" thickBot="1" x14ac:dyDescent="0.3">
      <c r="B90" s="403"/>
      <c r="C90" s="403"/>
      <c r="D90" s="402" t="s">
        <v>257</v>
      </c>
      <c r="E90" s="402"/>
      <c r="F90" s="402"/>
      <c r="G90" s="402"/>
      <c r="H90" s="402"/>
      <c r="I90" s="402"/>
      <c r="J90" s="402"/>
      <c r="K90" s="402"/>
      <c r="L90" s="402"/>
      <c r="M90" s="402"/>
      <c r="N90" s="402"/>
    </row>
    <row r="91" spans="2:14" ht="14.25" customHeight="1" thickTop="1" thickBot="1" x14ac:dyDescent="0.3">
      <c r="B91" s="403"/>
      <c r="C91" s="403"/>
      <c r="D91" s="390"/>
      <c r="E91" s="390"/>
      <c r="F91" s="390"/>
      <c r="G91" s="390"/>
      <c r="H91" s="390"/>
      <c r="I91" s="390"/>
      <c r="J91" s="390"/>
      <c r="K91" s="390"/>
      <c r="L91" s="390"/>
      <c r="M91" s="390"/>
      <c r="N91" s="390"/>
    </row>
    <row r="92" spans="2:14" ht="39" customHeight="1" thickTop="1" thickBot="1" x14ac:dyDescent="0.3">
      <c r="B92" s="403"/>
      <c r="C92" s="403"/>
      <c r="D92" s="402" t="s">
        <v>258</v>
      </c>
      <c r="E92" s="402"/>
      <c r="F92" s="402"/>
      <c r="G92" s="402"/>
      <c r="H92" s="402"/>
      <c r="I92" s="402"/>
      <c r="J92" s="402"/>
      <c r="K92" s="402"/>
      <c r="L92" s="402"/>
      <c r="M92" s="402"/>
      <c r="N92" s="402"/>
    </row>
    <row r="93" spans="2:14" ht="17.25" thickTop="1" thickBot="1" x14ac:dyDescent="0.3">
      <c r="B93" s="403"/>
      <c r="C93" s="403"/>
      <c r="D93" s="390"/>
      <c r="E93" s="390"/>
      <c r="F93" s="390"/>
      <c r="G93" s="390"/>
      <c r="H93" s="390"/>
      <c r="I93" s="390"/>
      <c r="J93" s="390"/>
      <c r="K93" s="390"/>
      <c r="L93" s="390"/>
      <c r="M93" s="390"/>
      <c r="N93" s="390"/>
    </row>
    <row r="94" spans="2:14" ht="30.75" customHeight="1" thickTop="1" thickBot="1" x14ac:dyDescent="0.3">
      <c r="B94" s="403"/>
      <c r="C94" s="403"/>
      <c r="D94" s="402" t="s">
        <v>259</v>
      </c>
      <c r="E94" s="402"/>
      <c r="F94" s="402"/>
      <c r="G94" s="402"/>
      <c r="H94" s="402"/>
      <c r="I94" s="402"/>
      <c r="J94" s="402"/>
      <c r="K94" s="402"/>
      <c r="L94" s="402"/>
      <c r="M94" s="402"/>
      <c r="N94" s="402"/>
    </row>
    <row r="95" spans="2:14" ht="17.25" thickTop="1" thickBot="1" x14ac:dyDescent="0.3">
      <c r="B95" s="403"/>
      <c r="C95" s="403"/>
      <c r="D95" s="390"/>
      <c r="E95" s="390"/>
      <c r="F95" s="390"/>
      <c r="G95" s="390"/>
      <c r="H95" s="390"/>
      <c r="I95" s="390"/>
      <c r="J95" s="390"/>
      <c r="K95" s="390"/>
      <c r="L95" s="390"/>
      <c r="M95" s="390"/>
      <c r="N95" s="390"/>
    </row>
    <row r="96" spans="2:14" ht="17.25" thickTop="1" thickBot="1" x14ac:dyDescent="0.3">
      <c r="B96" s="403"/>
      <c r="C96" s="403"/>
      <c r="D96" s="402" t="s">
        <v>260</v>
      </c>
      <c r="E96" s="402"/>
      <c r="F96" s="402"/>
      <c r="G96" s="402"/>
      <c r="H96" s="402"/>
      <c r="I96" s="402"/>
      <c r="J96" s="402"/>
      <c r="K96" s="402"/>
      <c r="L96" s="402"/>
      <c r="M96" s="402"/>
      <c r="N96" s="402"/>
    </row>
    <row r="97" spans="2:14" ht="17.25" thickTop="1" thickBot="1" x14ac:dyDescent="0.3">
      <c r="B97" s="403"/>
      <c r="C97" s="403"/>
      <c r="D97" s="390"/>
      <c r="E97" s="390"/>
      <c r="F97" s="390"/>
      <c r="G97" s="390"/>
      <c r="H97" s="390"/>
      <c r="I97" s="390"/>
      <c r="J97" s="390"/>
      <c r="K97" s="390"/>
      <c r="L97" s="390"/>
      <c r="M97" s="390"/>
      <c r="N97" s="390"/>
    </row>
    <row r="98" spans="2:14" ht="17.25" thickTop="1" thickBot="1" x14ac:dyDescent="0.3">
      <c r="B98" s="403">
        <f>'v3'!E$14</f>
        <v>0</v>
      </c>
      <c r="C98" s="403">
        <f>'v3'!E$16</f>
        <v>0</v>
      </c>
      <c r="D98" s="402" t="s">
        <v>255</v>
      </c>
      <c r="E98" s="402"/>
      <c r="F98" s="402"/>
      <c r="G98" s="402"/>
      <c r="H98" s="402"/>
      <c r="I98" s="402"/>
      <c r="J98" s="402"/>
      <c r="K98" s="402"/>
      <c r="L98" s="402"/>
      <c r="M98" s="402"/>
      <c r="N98" s="402"/>
    </row>
    <row r="99" spans="2:14" ht="17.25" thickTop="1" thickBot="1" x14ac:dyDescent="0.3">
      <c r="B99" s="403"/>
      <c r="C99" s="403"/>
      <c r="D99" s="390"/>
      <c r="E99" s="390"/>
      <c r="F99" s="390"/>
      <c r="G99" s="390"/>
      <c r="H99" s="390"/>
      <c r="I99" s="390"/>
      <c r="J99" s="390"/>
      <c r="K99" s="390"/>
      <c r="L99" s="390"/>
      <c r="M99" s="390"/>
      <c r="N99" s="390"/>
    </row>
    <row r="100" spans="2:14" ht="17.25" thickTop="1" thickBot="1" x14ac:dyDescent="0.3">
      <c r="B100" s="403"/>
      <c r="C100" s="403"/>
      <c r="D100" s="402" t="s">
        <v>256</v>
      </c>
      <c r="E100" s="402"/>
      <c r="F100" s="402"/>
      <c r="G100" s="402"/>
      <c r="H100" s="402"/>
      <c r="I100" s="402"/>
      <c r="J100" s="402"/>
      <c r="K100" s="402"/>
      <c r="L100" s="402"/>
      <c r="M100" s="402"/>
      <c r="N100" s="402"/>
    </row>
    <row r="101" spans="2:14" ht="17.25" thickTop="1" thickBot="1" x14ac:dyDescent="0.3">
      <c r="B101" s="403"/>
      <c r="C101" s="403"/>
      <c r="D101" s="390"/>
      <c r="E101" s="390"/>
      <c r="F101" s="390"/>
      <c r="G101" s="390"/>
      <c r="H101" s="390"/>
      <c r="I101" s="390"/>
      <c r="J101" s="390"/>
      <c r="K101" s="390"/>
      <c r="L101" s="390"/>
      <c r="M101" s="390"/>
      <c r="N101" s="390"/>
    </row>
    <row r="102" spans="2:14" ht="17.25" thickTop="1" thickBot="1" x14ac:dyDescent="0.3">
      <c r="B102" s="403"/>
      <c r="C102" s="403"/>
      <c r="D102" s="402" t="s">
        <v>257</v>
      </c>
      <c r="E102" s="402"/>
      <c r="F102" s="402"/>
      <c r="G102" s="402"/>
      <c r="H102" s="402"/>
      <c r="I102" s="402"/>
      <c r="J102" s="402"/>
      <c r="K102" s="402"/>
      <c r="L102" s="402"/>
      <c r="M102" s="402"/>
      <c r="N102" s="402"/>
    </row>
    <row r="103" spans="2:14" ht="17.25" thickTop="1" thickBot="1" x14ac:dyDescent="0.3">
      <c r="B103" s="403"/>
      <c r="C103" s="403"/>
      <c r="D103" s="390"/>
      <c r="E103" s="390"/>
      <c r="F103" s="390"/>
      <c r="G103" s="390"/>
      <c r="H103" s="390"/>
      <c r="I103" s="390"/>
      <c r="J103" s="390"/>
      <c r="K103" s="390"/>
      <c r="L103" s="390"/>
      <c r="M103" s="390"/>
      <c r="N103" s="390"/>
    </row>
    <row r="104" spans="2:14" ht="38.25" customHeight="1" thickTop="1" thickBot="1" x14ac:dyDescent="0.3">
      <c r="B104" s="403"/>
      <c r="C104" s="403"/>
      <c r="D104" s="402" t="s">
        <v>258</v>
      </c>
      <c r="E104" s="402"/>
      <c r="F104" s="402"/>
      <c r="G104" s="402"/>
      <c r="H104" s="402"/>
      <c r="I104" s="402"/>
      <c r="J104" s="402"/>
      <c r="K104" s="402"/>
      <c r="L104" s="402"/>
      <c r="M104" s="402"/>
      <c r="N104" s="402"/>
    </row>
    <row r="105" spans="2:14" ht="17.25" thickTop="1" thickBot="1" x14ac:dyDescent="0.3">
      <c r="B105" s="403"/>
      <c r="C105" s="403"/>
      <c r="D105" s="390"/>
      <c r="E105" s="390"/>
      <c r="F105" s="390"/>
      <c r="G105" s="390"/>
      <c r="H105" s="390"/>
      <c r="I105" s="390"/>
      <c r="J105" s="390"/>
      <c r="K105" s="390"/>
      <c r="L105" s="390"/>
      <c r="M105" s="390"/>
      <c r="N105" s="390"/>
    </row>
    <row r="106" spans="2:14" ht="30" customHeight="1" thickTop="1" thickBot="1" x14ac:dyDescent="0.3">
      <c r="B106" s="403"/>
      <c r="C106" s="403"/>
      <c r="D106" s="402" t="s">
        <v>259</v>
      </c>
      <c r="E106" s="402"/>
      <c r="F106" s="402"/>
      <c r="G106" s="402"/>
      <c r="H106" s="402"/>
      <c r="I106" s="402"/>
      <c r="J106" s="402"/>
      <c r="K106" s="402"/>
      <c r="L106" s="402"/>
      <c r="M106" s="402"/>
      <c r="N106" s="402"/>
    </row>
    <row r="107" spans="2:14" ht="17.25" thickTop="1" thickBot="1" x14ac:dyDescent="0.3">
      <c r="B107" s="403"/>
      <c r="C107" s="403"/>
      <c r="D107" s="390"/>
      <c r="E107" s="390"/>
      <c r="F107" s="390"/>
      <c r="G107" s="390"/>
      <c r="H107" s="390"/>
      <c r="I107" s="390"/>
      <c r="J107" s="390"/>
      <c r="K107" s="390"/>
      <c r="L107" s="390"/>
      <c r="M107" s="390"/>
      <c r="N107" s="390"/>
    </row>
    <row r="108" spans="2:14" ht="17.25" thickTop="1" thickBot="1" x14ac:dyDescent="0.3">
      <c r="B108" s="403"/>
      <c r="C108" s="403"/>
      <c r="D108" s="402" t="s">
        <v>260</v>
      </c>
      <c r="E108" s="402"/>
      <c r="F108" s="402"/>
      <c r="G108" s="402"/>
      <c r="H108" s="402"/>
      <c r="I108" s="402"/>
      <c r="J108" s="402"/>
      <c r="K108" s="402"/>
      <c r="L108" s="402"/>
      <c r="M108" s="402"/>
      <c r="N108" s="402"/>
    </row>
    <row r="109" spans="2:14" ht="17.25" thickTop="1" thickBot="1" x14ac:dyDescent="0.3">
      <c r="B109" s="403"/>
      <c r="C109" s="403"/>
      <c r="D109" s="390"/>
      <c r="E109" s="390"/>
      <c r="F109" s="390"/>
      <c r="G109" s="390"/>
      <c r="H109" s="390"/>
      <c r="I109" s="390"/>
      <c r="J109" s="390"/>
      <c r="K109" s="390"/>
      <c r="L109" s="390"/>
      <c r="M109" s="390"/>
      <c r="N109" s="390"/>
    </row>
    <row r="110" spans="2:14" ht="17.25" thickTop="1" thickBot="1" x14ac:dyDescent="0.3">
      <c r="B110" s="403">
        <f>llpp!E$14</f>
        <v>0</v>
      </c>
      <c r="C110" s="403">
        <f>llpp!E$16</f>
        <v>0</v>
      </c>
      <c r="D110" s="402" t="s">
        <v>255</v>
      </c>
      <c r="E110" s="402"/>
      <c r="F110" s="402"/>
      <c r="G110" s="402"/>
      <c r="H110" s="402"/>
      <c r="I110" s="402"/>
      <c r="J110" s="402"/>
      <c r="K110" s="402"/>
      <c r="L110" s="402"/>
      <c r="M110" s="402"/>
      <c r="N110" s="402"/>
    </row>
    <row r="111" spans="2:14" ht="17.25" thickTop="1" thickBot="1" x14ac:dyDescent="0.3">
      <c r="B111" s="403"/>
      <c r="C111" s="403"/>
      <c r="D111" s="390"/>
      <c r="E111" s="390"/>
      <c r="F111" s="390"/>
      <c r="G111" s="390"/>
      <c r="H111" s="390"/>
      <c r="I111" s="390"/>
      <c r="J111" s="390"/>
      <c r="K111" s="390"/>
      <c r="L111" s="390"/>
      <c r="M111" s="390"/>
      <c r="N111" s="390"/>
    </row>
    <row r="112" spans="2:14" ht="17.25" thickTop="1" thickBot="1" x14ac:dyDescent="0.3">
      <c r="B112" s="403"/>
      <c r="C112" s="403"/>
      <c r="D112" s="402" t="s">
        <v>256</v>
      </c>
      <c r="E112" s="402"/>
      <c r="F112" s="402"/>
      <c r="G112" s="402"/>
      <c r="H112" s="402"/>
      <c r="I112" s="402"/>
      <c r="J112" s="402"/>
      <c r="K112" s="402"/>
      <c r="L112" s="402"/>
      <c r="M112" s="402"/>
      <c r="N112" s="402"/>
    </row>
    <row r="113" spans="2:14" ht="17.25" thickTop="1" thickBot="1" x14ac:dyDescent="0.3">
      <c r="B113" s="403"/>
      <c r="C113" s="403"/>
      <c r="D113" s="390"/>
      <c r="E113" s="390"/>
      <c r="F113" s="390"/>
      <c r="G113" s="390"/>
      <c r="H113" s="390"/>
      <c r="I113" s="390"/>
      <c r="J113" s="390"/>
      <c r="K113" s="390"/>
      <c r="L113" s="390"/>
      <c r="M113" s="390"/>
      <c r="N113" s="390"/>
    </row>
    <row r="114" spans="2:14" ht="17.25" thickTop="1" thickBot="1" x14ac:dyDescent="0.3">
      <c r="B114" s="403"/>
      <c r="C114" s="403"/>
      <c r="D114" s="402" t="s">
        <v>257</v>
      </c>
      <c r="E114" s="402"/>
      <c r="F114" s="402"/>
      <c r="G114" s="402"/>
      <c r="H114" s="402"/>
      <c r="I114" s="402"/>
      <c r="J114" s="402"/>
      <c r="K114" s="402"/>
      <c r="L114" s="402"/>
      <c r="M114" s="402"/>
      <c r="N114" s="402"/>
    </row>
    <row r="115" spans="2:14" ht="17.25" thickTop="1" thickBot="1" x14ac:dyDescent="0.3">
      <c r="B115" s="403"/>
      <c r="C115" s="403"/>
      <c r="D115" s="390"/>
      <c r="E115" s="390"/>
      <c r="F115" s="390"/>
      <c r="G115" s="390"/>
      <c r="H115" s="390"/>
      <c r="I115" s="390"/>
      <c r="J115" s="390"/>
      <c r="K115" s="390"/>
      <c r="L115" s="390"/>
      <c r="M115" s="390"/>
      <c r="N115" s="390"/>
    </row>
    <row r="116" spans="2:14" ht="39.75" customHeight="1" thickTop="1" thickBot="1" x14ac:dyDescent="0.3">
      <c r="B116" s="403"/>
      <c r="C116" s="403"/>
      <c r="D116" s="402" t="s">
        <v>258</v>
      </c>
      <c r="E116" s="402"/>
      <c r="F116" s="402"/>
      <c r="G116" s="402"/>
      <c r="H116" s="402"/>
      <c r="I116" s="402"/>
      <c r="J116" s="402"/>
      <c r="K116" s="402"/>
      <c r="L116" s="402"/>
      <c r="M116" s="402"/>
      <c r="N116" s="402"/>
    </row>
    <row r="117" spans="2:14" ht="17.25" thickTop="1" thickBot="1" x14ac:dyDescent="0.3">
      <c r="B117" s="403"/>
      <c r="C117" s="403"/>
      <c r="D117" s="390"/>
      <c r="E117" s="390"/>
      <c r="F117" s="390"/>
      <c r="G117" s="390"/>
      <c r="H117" s="390"/>
      <c r="I117" s="390"/>
      <c r="J117" s="390"/>
      <c r="K117" s="390"/>
      <c r="L117" s="390"/>
      <c r="M117" s="390"/>
      <c r="N117" s="390"/>
    </row>
    <row r="118" spans="2:14" ht="30" customHeight="1" thickTop="1" thickBot="1" x14ac:dyDescent="0.3">
      <c r="B118" s="403"/>
      <c r="C118" s="403"/>
      <c r="D118" s="402" t="s">
        <v>259</v>
      </c>
      <c r="E118" s="402"/>
      <c r="F118" s="402"/>
      <c r="G118" s="402"/>
      <c r="H118" s="402"/>
      <c r="I118" s="402"/>
      <c r="J118" s="402"/>
      <c r="K118" s="402"/>
      <c r="L118" s="402"/>
      <c r="M118" s="402"/>
      <c r="N118" s="402"/>
    </row>
    <row r="119" spans="2:14" ht="17.25" thickTop="1" thickBot="1" x14ac:dyDescent="0.3">
      <c r="B119" s="403"/>
      <c r="C119" s="403"/>
      <c r="D119" s="390"/>
      <c r="E119" s="390"/>
      <c r="F119" s="390"/>
      <c r="G119" s="390"/>
      <c r="H119" s="390"/>
      <c r="I119" s="390"/>
      <c r="J119" s="390"/>
      <c r="K119" s="390"/>
      <c r="L119" s="390"/>
      <c r="M119" s="390"/>
      <c r="N119" s="390"/>
    </row>
    <row r="120" spans="2:14" ht="17.25" thickTop="1" thickBot="1" x14ac:dyDescent="0.3">
      <c r="B120" s="403"/>
      <c r="C120" s="403"/>
      <c r="D120" s="402" t="s">
        <v>260</v>
      </c>
      <c r="E120" s="402"/>
      <c r="F120" s="402"/>
      <c r="G120" s="402"/>
      <c r="H120" s="402"/>
      <c r="I120" s="402"/>
      <c r="J120" s="402"/>
      <c r="K120" s="402"/>
      <c r="L120" s="402"/>
      <c r="M120" s="402"/>
      <c r="N120" s="402"/>
    </row>
    <row r="121" spans="2:14" ht="17.25" thickTop="1" thickBot="1" x14ac:dyDescent="0.3">
      <c r="B121" s="403"/>
      <c r="C121" s="403"/>
      <c r="D121" s="390"/>
      <c r="E121" s="390"/>
      <c r="F121" s="390"/>
      <c r="G121" s="390"/>
      <c r="H121" s="390"/>
      <c r="I121" s="390"/>
      <c r="J121" s="390"/>
      <c r="K121" s="390"/>
      <c r="L121" s="390"/>
      <c r="M121" s="390"/>
      <c r="N121" s="390"/>
    </row>
    <row r="122" spans="2:14" ht="17.25" thickTop="1" thickBot="1" x14ac:dyDescent="0.3">
      <c r="B122" s="403">
        <f>LLPP2!E$14</f>
        <v>0</v>
      </c>
      <c r="C122" s="403">
        <f>LLPP2!E$16</f>
        <v>0</v>
      </c>
      <c r="D122" s="402" t="s">
        <v>255</v>
      </c>
      <c r="E122" s="402"/>
      <c r="F122" s="402"/>
      <c r="G122" s="402"/>
      <c r="H122" s="402"/>
      <c r="I122" s="402"/>
      <c r="J122" s="402"/>
      <c r="K122" s="402"/>
      <c r="L122" s="402"/>
      <c r="M122" s="402"/>
      <c r="N122" s="402"/>
    </row>
    <row r="123" spans="2:14" ht="17.25" thickTop="1" thickBot="1" x14ac:dyDescent="0.3">
      <c r="B123" s="403"/>
      <c r="C123" s="403"/>
      <c r="D123" s="390"/>
      <c r="E123" s="390"/>
      <c r="F123" s="390"/>
      <c r="G123" s="390"/>
      <c r="H123" s="390"/>
      <c r="I123" s="390"/>
      <c r="J123" s="390"/>
      <c r="K123" s="390"/>
      <c r="L123" s="390"/>
      <c r="M123" s="390"/>
      <c r="N123" s="390"/>
    </row>
    <row r="124" spans="2:14" ht="17.25" thickTop="1" thickBot="1" x14ac:dyDescent="0.3">
      <c r="B124" s="403"/>
      <c r="C124" s="403"/>
      <c r="D124" s="402" t="s">
        <v>256</v>
      </c>
      <c r="E124" s="402"/>
      <c r="F124" s="402"/>
      <c r="G124" s="402"/>
      <c r="H124" s="402"/>
      <c r="I124" s="402"/>
      <c r="J124" s="402"/>
      <c r="K124" s="402"/>
      <c r="L124" s="402"/>
      <c r="M124" s="402"/>
      <c r="N124" s="402"/>
    </row>
    <row r="125" spans="2:14" ht="17.25" thickTop="1" thickBot="1" x14ac:dyDescent="0.3">
      <c r="B125" s="403"/>
      <c r="C125" s="403"/>
      <c r="D125" s="390"/>
      <c r="E125" s="390"/>
      <c r="F125" s="390"/>
      <c r="G125" s="390"/>
      <c r="H125" s="390"/>
      <c r="I125" s="390"/>
      <c r="J125" s="390"/>
      <c r="K125" s="390"/>
      <c r="L125" s="390"/>
      <c r="M125" s="390"/>
      <c r="N125" s="390"/>
    </row>
    <row r="126" spans="2:14" ht="17.25" thickTop="1" thickBot="1" x14ac:dyDescent="0.3">
      <c r="B126" s="403"/>
      <c r="C126" s="403"/>
      <c r="D126" s="402" t="s">
        <v>257</v>
      </c>
      <c r="E126" s="402"/>
      <c r="F126" s="402"/>
      <c r="G126" s="402"/>
      <c r="H126" s="402"/>
      <c r="I126" s="402"/>
      <c r="J126" s="402"/>
      <c r="K126" s="402"/>
      <c r="L126" s="402"/>
      <c r="M126" s="402"/>
      <c r="N126" s="402"/>
    </row>
    <row r="127" spans="2:14" ht="17.25" thickTop="1" thickBot="1" x14ac:dyDescent="0.3">
      <c r="B127" s="403"/>
      <c r="C127" s="403"/>
      <c r="D127" s="390"/>
      <c r="E127" s="390"/>
      <c r="F127" s="390"/>
      <c r="G127" s="390"/>
      <c r="H127" s="390"/>
      <c r="I127" s="390"/>
      <c r="J127" s="390"/>
      <c r="K127" s="390"/>
      <c r="L127" s="390"/>
      <c r="M127" s="390"/>
      <c r="N127" s="390"/>
    </row>
    <row r="128" spans="2:14" ht="40.5" customHeight="1" thickTop="1" thickBot="1" x14ac:dyDescent="0.3">
      <c r="B128" s="403"/>
      <c r="C128" s="403"/>
      <c r="D128" s="402" t="s">
        <v>258</v>
      </c>
      <c r="E128" s="402"/>
      <c r="F128" s="402"/>
      <c r="G128" s="402"/>
      <c r="H128" s="402"/>
      <c r="I128" s="402"/>
      <c r="J128" s="402"/>
      <c r="K128" s="402"/>
      <c r="L128" s="402"/>
      <c r="M128" s="402"/>
      <c r="N128" s="402"/>
    </row>
    <row r="129" spans="1:63" ht="17.25" thickTop="1" thickBot="1" x14ac:dyDescent="0.3">
      <c r="B129" s="403"/>
      <c r="C129" s="403"/>
      <c r="D129" s="390"/>
      <c r="E129" s="390"/>
      <c r="F129" s="390"/>
      <c r="G129" s="390"/>
      <c r="H129" s="390"/>
      <c r="I129" s="390"/>
      <c r="J129" s="390"/>
      <c r="K129" s="390"/>
      <c r="L129" s="390"/>
      <c r="M129" s="390"/>
      <c r="N129" s="390"/>
    </row>
    <row r="130" spans="1:63" ht="27.75" customHeight="1" thickTop="1" thickBot="1" x14ac:dyDescent="0.3">
      <c r="B130" s="403"/>
      <c r="C130" s="403"/>
      <c r="D130" s="402" t="s">
        <v>259</v>
      </c>
      <c r="E130" s="402"/>
      <c r="F130" s="402"/>
      <c r="G130" s="402"/>
      <c r="H130" s="402"/>
      <c r="I130" s="402"/>
      <c r="J130" s="402"/>
      <c r="K130" s="402"/>
      <c r="L130" s="402"/>
      <c r="M130" s="402"/>
      <c r="N130" s="402"/>
    </row>
    <row r="131" spans="1:63" ht="29.25" customHeight="1" thickTop="1" thickBot="1" x14ac:dyDescent="0.3">
      <c r="B131" s="403"/>
      <c r="C131" s="403"/>
      <c r="D131" s="390"/>
      <c r="E131" s="390"/>
      <c r="F131" s="390"/>
      <c r="G131" s="390"/>
      <c r="H131" s="390"/>
      <c r="I131" s="390"/>
      <c r="J131" s="390"/>
      <c r="K131" s="390"/>
      <c r="L131" s="390"/>
      <c r="M131" s="390"/>
      <c r="N131" s="390"/>
    </row>
    <row r="132" spans="1:63" ht="17.25" thickTop="1" thickBot="1" x14ac:dyDescent="0.3">
      <c r="B132" s="403"/>
      <c r="C132" s="403"/>
      <c r="D132" s="402" t="s">
        <v>260</v>
      </c>
      <c r="E132" s="402"/>
      <c r="F132" s="402"/>
      <c r="G132" s="402"/>
      <c r="H132" s="402"/>
      <c r="I132" s="402"/>
      <c r="J132" s="402"/>
      <c r="K132" s="402"/>
      <c r="L132" s="402"/>
      <c r="M132" s="402"/>
      <c r="N132" s="402"/>
    </row>
    <row r="133" spans="1:63" ht="17.25" thickTop="1" thickBot="1" x14ac:dyDescent="0.3">
      <c r="B133" s="403"/>
      <c r="C133" s="403"/>
      <c r="D133" s="390"/>
      <c r="E133" s="390"/>
      <c r="F133" s="390"/>
      <c r="G133" s="390"/>
      <c r="H133" s="390"/>
      <c r="I133" s="390"/>
      <c r="J133" s="390"/>
      <c r="K133" s="390"/>
      <c r="L133" s="390"/>
      <c r="M133" s="390"/>
      <c r="N133" s="390"/>
    </row>
    <row r="134" spans="1:63" ht="18.75" customHeight="1" thickTop="1" thickBot="1" x14ac:dyDescent="0.3">
      <c r="A134" s="40"/>
      <c r="B134" s="403" t="str">
        <f>'Trasversale 3'!E$14</f>
        <v xml:space="preserve">Dematerializzazione PA. </v>
      </c>
      <c r="C134" s="403" t="str">
        <f>'Trasversale 3'!E$16</f>
        <v xml:space="preserve">Conclusione del Processo di "dematerializzazione PA" attraverso  gestione documentale in esclusivo formato digitale di tutto il movimento deliberativo attraverso l'automazione di tutte le procedure relative. </v>
      </c>
      <c r="D134" s="402" t="s">
        <v>255</v>
      </c>
      <c r="E134" s="402"/>
      <c r="F134" s="402"/>
      <c r="G134" s="402"/>
      <c r="H134" s="402"/>
      <c r="I134" s="402"/>
      <c r="J134" s="402"/>
      <c r="K134" s="402"/>
      <c r="L134" s="402"/>
      <c r="M134" s="402"/>
      <c r="N134" s="402"/>
      <c r="O134" s="45"/>
      <c r="P134" s="51"/>
      <c r="Q134" s="52"/>
      <c r="R134" s="52"/>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3"/>
      <c r="BJ134" s="49" t="s">
        <v>197</v>
      </c>
      <c r="BK134" s="50" t="s">
        <v>198</v>
      </c>
    </row>
    <row r="135" spans="1:63" ht="46.5" customHeight="1" thickTop="1" thickBot="1" x14ac:dyDescent="0.3">
      <c r="A135" s="40"/>
      <c r="B135" s="403"/>
      <c r="C135" s="403"/>
      <c r="D135" s="390"/>
      <c r="E135" s="390"/>
      <c r="F135" s="390"/>
      <c r="G135" s="390"/>
      <c r="H135" s="390"/>
      <c r="I135" s="390"/>
      <c r="J135" s="390"/>
      <c r="K135" s="390"/>
      <c r="L135" s="390"/>
      <c r="M135" s="390"/>
      <c r="N135" s="390"/>
      <c r="O135" s="45"/>
      <c r="P135" s="51"/>
      <c r="Q135" s="52"/>
      <c r="R135" s="52"/>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3"/>
      <c r="BJ135" s="49"/>
      <c r="BK135" s="50"/>
    </row>
    <row r="136" spans="1:63" ht="18" customHeight="1" thickTop="1" thickBot="1" x14ac:dyDescent="0.3">
      <c r="A136" s="40"/>
      <c r="B136" s="403"/>
      <c r="C136" s="403"/>
      <c r="D136" s="402" t="s">
        <v>256</v>
      </c>
      <c r="E136" s="402"/>
      <c r="F136" s="402"/>
      <c r="G136" s="402"/>
      <c r="H136" s="402"/>
      <c r="I136" s="402"/>
      <c r="J136" s="402"/>
      <c r="K136" s="402"/>
      <c r="L136" s="402"/>
      <c r="M136" s="402"/>
      <c r="N136" s="402"/>
      <c r="O136" s="45"/>
      <c r="P136" s="51"/>
      <c r="Q136" s="52"/>
      <c r="R136" s="52"/>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3"/>
      <c r="BJ136" s="49"/>
      <c r="BK136" s="50"/>
    </row>
    <row r="137" spans="1:63" ht="46.5" customHeight="1" thickTop="1" thickBot="1" x14ac:dyDescent="0.3">
      <c r="A137" s="40"/>
      <c r="B137" s="403"/>
      <c r="C137" s="403"/>
      <c r="D137" s="390"/>
      <c r="E137" s="390"/>
      <c r="F137" s="390"/>
      <c r="G137" s="390"/>
      <c r="H137" s="390"/>
      <c r="I137" s="390"/>
      <c r="J137" s="390"/>
      <c r="K137" s="390"/>
      <c r="L137" s="390"/>
      <c r="M137" s="390"/>
      <c r="N137" s="390"/>
      <c r="O137" s="45"/>
      <c r="P137" s="51"/>
      <c r="Q137" s="52"/>
      <c r="R137" s="52"/>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3"/>
      <c r="BJ137" s="49"/>
      <c r="BK137" s="50"/>
    </row>
    <row r="138" spans="1:63" ht="13.5" customHeight="1" thickTop="1" thickBot="1" x14ac:dyDescent="0.3">
      <c r="A138" s="40"/>
      <c r="B138" s="403"/>
      <c r="C138" s="403"/>
      <c r="D138" s="402" t="s">
        <v>257</v>
      </c>
      <c r="E138" s="402"/>
      <c r="F138" s="402"/>
      <c r="G138" s="402"/>
      <c r="H138" s="402"/>
      <c r="I138" s="402"/>
      <c r="J138" s="402"/>
      <c r="K138" s="402"/>
      <c r="L138" s="402"/>
      <c r="M138" s="402"/>
      <c r="N138" s="402"/>
      <c r="O138" s="45"/>
      <c r="P138" s="51"/>
      <c r="Q138" s="52"/>
      <c r="R138" s="52"/>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3"/>
      <c r="BJ138" s="49"/>
      <c r="BK138" s="50"/>
    </row>
    <row r="139" spans="1:63" ht="46.5" customHeight="1" thickTop="1" thickBot="1" x14ac:dyDescent="0.3">
      <c r="A139" s="40"/>
      <c r="B139" s="403"/>
      <c r="C139" s="403"/>
      <c r="D139" s="390"/>
      <c r="E139" s="390"/>
      <c r="F139" s="390"/>
      <c r="G139" s="390"/>
      <c r="H139" s="390"/>
      <c r="I139" s="390"/>
      <c r="J139" s="390"/>
      <c r="K139" s="390"/>
      <c r="L139" s="390"/>
      <c r="M139" s="390"/>
      <c r="N139" s="390"/>
      <c r="O139" s="45"/>
      <c r="P139" s="51"/>
      <c r="Q139" s="52"/>
      <c r="R139" s="52"/>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3"/>
      <c r="BJ139" s="49"/>
      <c r="BK139" s="50"/>
    </row>
    <row r="140" spans="1:63" ht="37.5" customHeight="1" thickTop="1" thickBot="1" x14ac:dyDescent="0.3">
      <c r="A140" s="40"/>
      <c r="B140" s="403"/>
      <c r="C140" s="403"/>
      <c r="D140" s="402" t="s">
        <v>258</v>
      </c>
      <c r="E140" s="402"/>
      <c r="F140" s="402"/>
      <c r="G140" s="402"/>
      <c r="H140" s="402"/>
      <c r="I140" s="402"/>
      <c r="J140" s="402"/>
      <c r="K140" s="402"/>
      <c r="L140" s="402"/>
      <c r="M140" s="402"/>
      <c r="N140" s="402"/>
      <c r="O140" s="45"/>
      <c r="P140" s="51"/>
      <c r="Q140" s="52"/>
      <c r="R140" s="52"/>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3"/>
      <c r="BJ140" s="49"/>
      <c r="BK140" s="50"/>
    </row>
    <row r="141" spans="1:63" ht="46.5" customHeight="1" thickTop="1" thickBot="1" x14ac:dyDescent="0.3">
      <c r="A141" s="40"/>
      <c r="B141" s="403"/>
      <c r="C141" s="403"/>
      <c r="D141" s="390"/>
      <c r="E141" s="390"/>
      <c r="F141" s="390"/>
      <c r="G141" s="390"/>
      <c r="H141" s="390"/>
      <c r="I141" s="390"/>
      <c r="J141" s="390"/>
      <c r="K141" s="390"/>
      <c r="L141" s="390"/>
      <c r="M141" s="390"/>
      <c r="N141" s="390"/>
      <c r="O141" s="45"/>
      <c r="P141" s="51"/>
      <c r="Q141" s="52"/>
      <c r="R141" s="52"/>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3"/>
      <c r="BJ141" s="49"/>
      <c r="BK141" s="50"/>
    </row>
    <row r="142" spans="1:63" s="85" customFormat="1" ht="37.5" customHeight="1" thickTop="1" thickBot="1" x14ac:dyDescent="0.3">
      <c r="A142" s="81"/>
      <c r="B142" s="403"/>
      <c r="C142" s="403"/>
      <c r="D142" s="402" t="s">
        <v>259</v>
      </c>
      <c r="E142" s="402"/>
      <c r="F142" s="402"/>
      <c r="G142" s="402"/>
      <c r="H142" s="402"/>
      <c r="I142" s="402"/>
      <c r="J142" s="402"/>
      <c r="K142" s="402"/>
      <c r="L142" s="402"/>
      <c r="M142" s="402"/>
      <c r="N142" s="402"/>
      <c r="O142" s="82"/>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4"/>
      <c r="BJ142" s="86"/>
      <c r="BK142" s="87"/>
    </row>
    <row r="143" spans="1:63" ht="46.5" customHeight="1" thickTop="1" thickBot="1" x14ac:dyDescent="0.3">
      <c r="A143" s="40"/>
      <c r="B143" s="403"/>
      <c r="C143" s="403"/>
      <c r="D143" s="390"/>
      <c r="E143" s="390"/>
      <c r="F143" s="390"/>
      <c r="G143" s="390"/>
      <c r="H143" s="390"/>
      <c r="I143" s="390"/>
      <c r="J143" s="390"/>
      <c r="K143" s="390"/>
      <c r="L143" s="390"/>
      <c r="M143" s="390"/>
      <c r="N143" s="390"/>
      <c r="O143" s="45"/>
      <c r="P143" s="51"/>
      <c r="Q143" s="52"/>
      <c r="R143" s="52"/>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3"/>
      <c r="BJ143" s="49"/>
      <c r="BK143" s="50"/>
    </row>
    <row r="144" spans="1:63" ht="24" customHeight="1" thickTop="1" thickBot="1" x14ac:dyDescent="0.3">
      <c r="A144" s="40"/>
      <c r="B144" s="403"/>
      <c r="C144" s="403"/>
      <c r="D144" s="402" t="s">
        <v>260</v>
      </c>
      <c r="E144" s="402"/>
      <c r="F144" s="402"/>
      <c r="G144" s="402"/>
      <c r="H144" s="402"/>
      <c r="I144" s="402"/>
      <c r="J144" s="402"/>
      <c r="K144" s="402"/>
      <c r="L144" s="402"/>
      <c r="M144" s="402"/>
      <c r="N144" s="402"/>
      <c r="O144" s="45"/>
      <c r="P144" s="51"/>
      <c r="Q144" s="52"/>
      <c r="R144" s="52"/>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3"/>
      <c r="BJ144" s="49"/>
      <c r="BK144" s="50"/>
    </row>
    <row r="145" spans="1:63" ht="46.5" customHeight="1" thickTop="1" thickBot="1" x14ac:dyDescent="0.3">
      <c r="A145" s="40"/>
      <c r="B145" s="403"/>
      <c r="C145" s="403"/>
      <c r="D145" s="390"/>
      <c r="E145" s="390"/>
      <c r="F145" s="390"/>
      <c r="G145" s="390"/>
      <c r="H145" s="390"/>
      <c r="I145" s="390"/>
      <c r="J145" s="390"/>
      <c r="K145" s="390"/>
      <c r="L145" s="390"/>
      <c r="M145" s="390"/>
      <c r="N145" s="390"/>
      <c r="O145" s="45"/>
      <c r="P145" s="51"/>
      <c r="Q145" s="52"/>
      <c r="R145" s="52"/>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3"/>
      <c r="BJ145" s="49"/>
      <c r="BK145" s="50"/>
    </row>
    <row r="146" spans="1:63" ht="18.75" customHeight="1" thickTop="1" thickBot="1" x14ac:dyDescent="0.3">
      <c r="A146" s="40"/>
      <c r="B146" s="403">
        <f>'V2'!E$14</f>
        <v>0</v>
      </c>
      <c r="C146" s="403">
        <f>'V2'!E$16</f>
        <v>0</v>
      </c>
      <c r="D146" s="402" t="s">
        <v>255</v>
      </c>
      <c r="E146" s="402"/>
      <c r="F146" s="402"/>
      <c r="G146" s="402"/>
      <c r="H146" s="402"/>
      <c r="I146" s="402"/>
      <c r="J146" s="402"/>
      <c r="K146" s="402"/>
      <c r="L146" s="402"/>
      <c r="M146" s="402"/>
      <c r="N146" s="402"/>
      <c r="O146" s="45"/>
      <c r="P146" s="51"/>
      <c r="Q146" s="52"/>
      <c r="R146" s="52"/>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3"/>
      <c r="BJ146" s="49" t="s">
        <v>197</v>
      </c>
      <c r="BK146" s="50" t="s">
        <v>198</v>
      </c>
    </row>
    <row r="147" spans="1:63" ht="46.5" customHeight="1" thickTop="1" thickBot="1" x14ac:dyDescent="0.3">
      <c r="A147" s="40"/>
      <c r="B147" s="403"/>
      <c r="C147" s="403"/>
      <c r="D147" s="390"/>
      <c r="E147" s="390"/>
      <c r="F147" s="390"/>
      <c r="G147" s="390"/>
      <c r="H147" s="390"/>
      <c r="I147" s="390"/>
      <c r="J147" s="390"/>
      <c r="K147" s="390"/>
      <c r="L147" s="390"/>
      <c r="M147" s="390"/>
      <c r="N147" s="390"/>
      <c r="O147" s="45"/>
      <c r="P147" s="51"/>
      <c r="Q147" s="52"/>
      <c r="R147" s="52"/>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3"/>
      <c r="BJ147" s="49"/>
      <c r="BK147" s="50"/>
    </row>
    <row r="148" spans="1:63" ht="18" customHeight="1" thickTop="1" thickBot="1" x14ac:dyDescent="0.3">
      <c r="A148" s="40"/>
      <c r="B148" s="403"/>
      <c r="C148" s="403"/>
      <c r="D148" s="402" t="s">
        <v>256</v>
      </c>
      <c r="E148" s="402"/>
      <c r="F148" s="402"/>
      <c r="G148" s="402"/>
      <c r="H148" s="402"/>
      <c r="I148" s="402"/>
      <c r="J148" s="402"/>
      <c r="K148" s="402"/>
      <c r="L148" s="402"/>
      <c r="M148" s="402"/>
      <c r="N148" s="402"/>
      <c r="O148" s="45"/>
      <c r="P148" s="51"/>
      <c r="Q148" s="52"/>
      <c r="R148" s="52"/>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3"/>
      <c r="BJ148" s="49"/>
      <c r="BK148" s="50"/>
    </row>
    <row r="149" spans="1:63" ht="46.5" customHeight="1" thickTop="1" thickBot="1" x14ac:dyDescent="0.3">
      <c r="A149" s="40"/>
      <c r="B149" s="403"/>
      <c r="C149" s="403"/>
      <c r="D149" s="390"/>
      <c r="E149" s="390"/>
      <c r="F149" s="390"/>
      <c r="G149" s="390"/>
      <c r="H149" s="390"/>
      <c r="I149" s="390"/>
      <c r="J149" s="390"/>
      <c r="K149" s="390"/>
      <c r="L149" s="390"/>
      <c r="M149" s="390"/>
      <c r="N149" s="390"/>
      <c r="O149" s="45"/>
      <c r="P149" s="51"/>
      <c r="Q149" s="52"/>
      <c r="R149" s="52"/>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3"/>
      <c r="BJ149" s="49"/>
      <c r="BK149" s="50"/>
    </row>
    <row r="150" spans="1:63" ht="13.5" customHeight="1" thickTop="1" thickBot="1" x14ac:dyDescent="0.3">
      <c r="A150" s="40"/>
      <c r="B150" s="403"/>
      <c r="C150" s="403"/>
      <c r="D150" s="402" t="s">
        <v>257</v>
      </c>
      <c r="E150" s="402"/>
      <c r="F150" s="402"/>
      <c r="G150" s="402"/>
      <c r="H150" s="402"/>
      <c r="I150" s="402"/>
      <c r="J150" s="402"/>
      <c r="K150" s="402"/>
      <c r="L150" s="402"/>
      <c r="M150" s="402"/>
      <c r="N150" s="402"/>
      <c r="O150" s="45"/>
      <c r="P150" s="51"/>
      <c r="Q150" s="52"/>
      <c r="R150" s="52"/>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3"/>
      <c r="BJ150" s="49"/>
      <c r="BK150" s="50"/>
    </row>
    <row r="151" spans="1:63" ht="46.5" customHeight="1" thickTop="1" thickBot="1" x14ac:dyDescent="0.3">
      <c r="A151" s="40"/>
      <c r="B151" s="403"/>
      <c r="C151" s="403"/>
      <c r="D151" s="390"/>
      <c r="E151" s="390"/>
      <c r="F151" s="390"/>
      <c r="G151" s="390"/>
      <c r="H151" s="390"/>
      <c r="I151" s="390"/>
      <c r="J151" s="390"/>
      <c r="K151" s="390"/>
      <c r="L151" s="390"/>
      <c r="M151" s="390"/>
      <c r="N151" s="390"/>
      <c r="O151" s="45"/>
      <c r="P151" s="51"/>
      <c r="Q151" s="52"/>
      <c r="R151" s="52"/>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3"/>
      <c r="BJ151" s="49"/>
      <c r="BK151" s="50"/>
    </row>
    <row r="152" spans="1:63" ht="37.5" customHeight="1" thickTop="1" thickBot="1" x14ac:dyDescent="0.3">
      <c r="A152" s="40"/>
      <c r="B152" s="403"/>
      <c r="C152" s="403"/>
      <c r="D152" s="402" t="s">
        <v>258</v>
      </c>
      <c r="E152" s="402"/>
      <c r="F152" s="402"/>
      <c r="G152" s="402"/>
      <c r="H152" s="402"/>
      <c r="I152" s="402"/>
      <c r="J152" s="402"/>
      <c r="K152" s="402"/>
      <c r="L152" s="402"/>
      <c r="M152" s="402"/>
      <c r="N152" s="402"/>
      <c r="O152" s="45"/>
      <c r="P152" s="51"/>
      <c r="Q152" s="52"/>
      <c r="R152" s="52"/>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3"/>
      <c r="BJ152" s="49"/>
      <c r="BK152" s="50"/>
    </row>
    <row r="153" spans="1:63" ht="46.5" customHeight="1" thickTop="1" thickBot="1" x14ac:dyDescent="0.3">
      <c r="A153" s="40"/>
      <c r="B153" s="403"/>
      <c r="C153" s="403"/>
      <c r="D153" s="390"/>
      <c r="E153" s="390"/>
      <c r="F153" s="390"/>
      <c r="G153" s="390"/>
      <c r="H153" s="390"/>
      <c r="I153" s="390"/>
      <c r="J153" s="390"/>
      <c r="K153" s="390"/>
      <c r="L153" s="390"/>
      <c r="M153" s="390"/>
      <c r="N153" s="390"/>
      <c r="O153" s="45"/>
      <c r="P153" s="51"/>
      <c r="Q153" s="52"/>
      <c r="R153" s="52"/>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3"/>
      <c r="BJ153" s="49"/>
      <c r="BK153" s="50"/>
    </row>
    <row r="154" spans="1:63" s="85" customFormat="1" ht="37.5" customHeight="1" thickTop="1" thickBot="1" x14ac:dyDescent="0.3">
      <c r="A154" s="81"/>
      <c r="B154" s="403"/>
      <c r="C154" s="403"/>
      <c r="D154" s="402" t="s">
        <v>259</v>
      </c>
      <c r="E154" s="402"/>
      <c r="F154" s="402"/>
      <c r="G154" s="402"/>
      <c r="H154" s="402"/>
      <c r="I154" s="402"/>
      <c r="J154" s="402"/>
      <c r="K154" s="402"/>
      <c r="L154" s="402"/>
      <c r="M154" s="402"/>
      <c r="N154" s="402"/>
      <c r="O154" s="82"/>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4"/>
      <c r="BJ154" s="86"/>
      <c r="BK154" s="87"/>
    </row>
    <row r="155" spans="1:63" ht="46.5" customHeight="1" thickTop="1" thickBot="1" x14ac:dyDescent="0.3">
      <c r="A155" s="40"/>
      <c r="B155" s="403"/>
      <c r="C155" s="403"/>
      <c r="D155" s="390"/>
      <c r="E155" s="390"/>
      <c r="F155" s="390"/>
      <c r="G155" s="390"/>
      <c r="H155" s="390"/>
      <c r="I155" s="390"/>
      <c r="J155" s="390"/>
      <c r="K155" s="390"/>
      <c r="L155" s="390"/>
      <c r="M155" s="390"/>
      <c r="N155" s="390"/>
      <c r="O155" s="45"/>
      <c r="P155" s="51"/>
      <c r="Q155" s="52"/>
      <c r="R155" s="52"/>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3"/>
      <c r="BJ155" s="49"/>
      <c r="BK155" s="50"/>
    </row>
    <row r="156" spans="1:63" ht="24" customHeight="1" thickTop="1" thickBot="1" x14ac:dyDescent="0.3">
      <c r="A156" s="40"/>
      <c r="B156" s="403"/>
      <c r="C156" s="403"/>
      <c r="D156" s="402" t="s">
        <v>260</v>
      </c>
      <c r="E156" s="402"/>
      <c r="F156" s="402"/>
      <c r="G156" s="402"/>
      <c r="H156" s="402"/>
      <c r="I156" s="402"/>
      <c r="J156" s="402"/>
      <c r="K156" s="402"/>
      <c r="L156" s="402"/>
      <c r="M156" s="402"/>
      <c r="N156" s="402"/>
      <c r="O156" s="45"/>
      <c r="P156" s="51"/>
      <c r="Q156" s="52"/>
      <c r="R156" s="52"/>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3"/>
      <c r="BJ156" s="49"/>
      <c r="BK156" s="50"/>
    </row>
    <row r="157" spans="1:63" ht="46.5" customHeight="1" thickTop="1" thickBot="1" x14ac:dyDescent="0.3">
      <c r="A157" s="40"/>
      <c r="B157" s="403"/>
      <c r="C157" s="403"/>
      <c r="D157" s="390"/>
      <c r="E157" s="390"/>
      <c r="F157" s="390"/>
      <c r="G157" s="390"/>
      <c r="H157" s="390"/>
      <c r="I157" s="390"/>
      <c r="J157" s="390"/>
      <c r="K157" s="390"/>
      <c r="L157" s="390"/>
      <c r="M157" s="390"/>
      <c r="N157" s="390"/>
      <c r="O157" s="45"/>
      <c r="P157" s="51"/>
      <c r="Q157" s="52"/>
      <c r="R157" s="52"/>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3"/>
      <c r="BJ157" s="49"/>
      <c r="BK157" s="50"/>
    </row>
    <row r="158" spans="1:63" ht="17.25" thickTop="1" thickBot="1" x14ac:dyDescent="0.3">
      <c r="B158" s="403" t="str">
        <f>A2.!E$14</f>
        <v>PROGETTO RADON</v>
      </c>
      <c r="C158" s="403" t="str">
        <f>A2.!E$16</f>
        <v>Rilevazione Percentuale RADON nel territorio comunale. Il servizio AAGG dovrà provvedere al monitoraggio sui dati forniti dal dosimetro posizionato negli immobili individuati.</v>
      </c>
      <c r="D158" s="402" t="s">
        <v>255</v>
      </c>
      <c r="E158" s="402"/>
      <c r="F158" s="402"/>
      <c r="G158" s="402"/>
      <c r="H158" s="402"/>
      <c r="I158" s="402"/>
      <c r="J158" s="402"/>
      <c r="K158" s="402"/>
      <c r="L158" s="402"/>
      <c r="M158" s="402"/>
      <c r="N158" s="402"/>
    </row>
    <row r="159" spans="1:63" ht="17.25" thickTop="1" thickBot="1" x14ac:dyDescent="0.3">
      <c r="B159" s="403"/>
      <c r="C159" s="403"/>
      <c r="D159" s="390"/>
      <c r="E159" s="390"/>
      <c r="F159" s="390"/>
      <c r="G159" s="390"/>
      <c r="H159" s="390"/>
      <c r="I159" s="390"/>
      <c r="J159" s="390"/>
      <c r="K159" s="390"/>
      <c r="L159" s="390"/>
      <c r="M159" s="390"/>
      <c r="N159" s="390"/>
    </row>
    <row r="160" spans="1:63" ht="24" customHeight="1" thickTop="1" thickBot="1" x14ac:dyDescent="0.3">
      <c r="B160" s="403"/>
      <c r="C160" s="403"/>
      <c r="D160" s="402" t="s">
        <v>256</v>
      </c>
      <c r="E160" s="402"/>
      <c r="F160" s="402"/>
      <c r="G160" s="402"/>
      <c r="H160" s="402"/>
      <c r="I160" s="402"/>
      <c r="J160" s="402"/>
      <c r="K160" s="402"/>
      <c r="L160" s="402"/>
      <c r="M160" s="402"/>
      <c r="N160" s="402"/>
    </row>
    <row r="161" spans="2:14" ht="17.25" thickTop="1" thickBot="1" x14ac:dyDescent="0.3">
      <c r="B161" s="403"/>
      <c r="C161" s="403"/>
      <c r="D161" s="390"/>
      <c r="E161" s="390"/>
      <c r="F161" s="390"/>
      <c r="G161" s="390"/>
      <c r="H161" s="390"/>
      <c r="I161" s="390"/>
      <c r="J161" s="390"/>
      <c r="K161" s="390"/>
      <c r="L161" s="390"/>
      <c r="M161" s="390"/>
      <c r="N161" s="390"/>
    </row>
    <row r="162" spans="2:14" ht="17.25" thickTop="1" thickBot="1" x14ac:dyDescent="0.3">
      <c r="B162" s="403"/>
      <c r="C162" s="403"/>
      <c r="D162" s="402" t="s">
        <v>257</v>
      </c>
      <c r="E162" s="402"/>
      <c r="F162" s="402"/>
      <c r="G162" s="402"/>
      <c r="H162" s="402"/>
      <c r="I162" s="402"/>
      <c r="J162" s="402"/>
      <c r="K162" s="402"/>
      <c r="L162" s="402"/>
      <c r="M162" s="402"/>
      <c r="N162" s="402"/>
    </row>
    <row r="163" spans="2:14" ht="17.25" thickTop="1" thickBot="1" x14ac:dyDescent="0.3">
      <c r="B163" s="403"/>
      <c r="C163" s="403"/>
      <c r="D163" s="390"/>
      <c r="E163" s="390"/>
      <c r="F163" s="390"/>
      <c r="G163" s="390"/>
      <c r="H163" s="390"/>
      <c r="I163" s="390"/>
      <c r="J163" s="390"/>
      <c r="K163" s="390"/>
      <c r="L163" s="390"/>
      <c r="M163" s="390"/>
      <c r="N163" s="390"/>
    </row>
    <row r="164" spans="2:14" ht="39" customHeight="1" thickTop="1" thickBot="1" x14ac:dyDescent="0.3">
      <c r="B164" s="403"/>
      <c r="C164" s="403"/>
      <c r="D164" s="402" t="s">
        <v>258</v>
      </c>
      <c r="E164" s="402"/>
      <c r="F164" s="402"/>
      <c r="G164" s="402"/>
      <c r="H164" s="402"/>
      <c r="I164" s="402"/>
      <c r="J164" s="402"/>
      <c r="K164" s="402"/>
      <c r="L164" s="402"/>
      <c r="M164" s="402"/>
      <c r="N164" s="402"/>
    </row>
    <row r="165" spans="2:14" ht="36.75" customHeight="1" thickTop="1" thickBot="1" x14ac:dyDescent="0.3">
      <c r="B165" s="403"/>
      <c r="C165" s="403"/>
      <c r="D165" s="390"/>
      <c r="E165" s="390"/>
      <c r="F165" s="390"/>
      <c r="G165" s="390"/>
      <c r="H165" s="390"/>
      <c r="I165" s="390"/>
      <c r="J165" s="390"/>
      <c r="K165" s="390"/>
      <c r="L165" s="390"/>
      <c r="M165" s="390"/>
      <c r="N165" s="390"/>
    </row>
    <row r="166" spans="2:14" ht="30" customHeight="1" thickTop="1" thickBot="1" x14ac:dyDescent="0.3">
      <c r="B166" s="403"/>
      <c r="C166" s="403"/>
      <c r="D166" s="402" t="s">
        <v>259</v>
      </c>
      <c r="E166" s="402"/>
      <c r="F166" s="402"/>
      <c r="G166" s="402"/>
      <c r="H166" s="402"/>
      <c r="I166" s="402"/>
      <c r="J166" s="402"/>
      <c r="K166" s="402"/>
      <c r="L166" s="402"/>
      <c r="M166" s="402"/>
      <c r="N166" s="402"/>
    </row>
    <row r="167" spans="2:14" ht="17.25" thickTop="1" thickBot="1" x14ac:dyDescent="0.3">
      <c r="B167" s="403"/>
      <c r="C167" s="403"/>
      <c r="D167" s="390"/>
      <c r="E167" s="390"/>
      <c r="F167" s="390"/>
      <c r="G167" s="390"/>
      <c r="H167" s="390"/>
      <c r="I167" s="390"/>
      <c r="J167" s="390"/>
      <c r="K167" s="390"/>
      <c r="L167" s="390"/>
      <c r="M167" s="390"/>
      <c r="N167" s="390"/>
    </row>
    <row r="168" spans="2:14" ht="17.25" thickTop="1" thickBot="1" x14ac:dyDescent="0.3">
      <c r="B168" s="403"/>
      <c r="C168" s="403"/>
      <c r="D168" s="402" t="s">
        <v>260</v>
      </c>
      <c r="E168" s="402"/>
      <c r="F168" s="402"/>
      <c r="G168" s="402"/>
      <c r="H168" s="402"/>
      <c r="I168" s="402"/>
      <c r="J168" s="402"/>
      <c r="K168" s="402"/>
      <c r="L168" s="402"/>
      <c r="M168" s="402"/>
      <c r="N168" s="402"/>
    </row>
    <row r="169" spans="2:14" ht="17.25" thickTop="1" thickBot="1" x14ac:dyDescent="0.3">
      <c r="B169" s="403"/>
      <c r="C169" s="403"/>
      <c r="D169" s="390"/>
      <c r="E169" s="390"/>
      <c r="F169" s="390"/>
      <c r="G169" s="390"/>
      <c r="H169" s="390"/>
      <c r="I169" s="390"/>
      <c r="J169" s="390"/>
      <c r="K169" s="390"/>
      <c r="L169" s="390"/>
      <c r="M169" s="390"/>
      <c r="N169" s="390"/>
    </row>
    <row r="170" spans="2:14" ht="17.25" thickTop="1" thickBot="1" x14ac:dyDescent="0.3">
      <c r="B170" s="403">
        <f>'A2'!E$14</f>
        <v>0</v>
      </c>
      <c r="C170" s="403">
        <f>'A2'!E$16</f>
        <v>0</v>
      </c>
      <c r="D170" s="402" t="s">
        <v>255</v>
      </c>
      <c r="E170" s="402"/>
      <c r="F170" s="402"/>
      <c r="G170" s="402"/>
      <c r="H170" s="402"/>
      <c r="I170" s="402"/>
      <c r="J170" s="402"/>
      <c r="K170" s="402"/>
      <c r="L170" s="402"/>
      <c r="M170" s="402"/>
      <c r="N170" s="402"/>
    </row>
    <row r="171" spans="2:14" ht="17.25" thickTop="1" thickBot="1" x14ac:dyDescent="0.3">
      <c r="B171" s="403"/>
      <c r="C171" s="403"/>
      <c r="D171" s="390"/>
      <c r="E171" s="390"/>
      <c r="F171" s="390"/>
      <c r="G171" s="390"/>
      <c r="H171" s="390"/>
      <c r="I171" s="390"/>
      <c r="J171" s="390"/>
      <c r="K171" s="390"/>
      <c r="L171" s="390"/>
      <c r="M171" s="390"/>
      <c r="N171" s="390"/>
    </row>
    <row r="172" spans="2:14" ht="24" customHeight="1" thickTop="1" thickBot="1" x14ac:dyDescent="0.3">
      <c r="B172" s="403"/>
      <c r="C172" s="403"/>
      <c r="D172" s="402" t="s">
        <v>256</v>
      </c>
      <c r="E172" s="402"/>
      <c r="F172" s="402"/>
      <c r="G172" s="402"/>
      <c r="H172" s="402"/>
      <c r="I172" s="402"/>
      <c r="J172" s="402"/>
      <c r="K172" s="402"/>
      <c r="L172" s="402"/>
      <c r="M172" s="402"/>
      <c r="N172" s="402"/>
    </row>
    <row r="173" spans="2:14" ht="17.25" thickTop="1" thickBot="1" x14ac:dyDescent="0.3">
      <c r="B173" s="403"/>
      <c r="C173" s="403"/>
      <c r="D173" s="390"/>
      <c r="E173" s="390"/>
      <c r="F173" s="390"/>
      <c r="G173" s="390"/>
      <c r="H173" s="390"/>
      <c r="I173" s="390"/>
      <c r="J173" s="390"/>
      <c r="K173" s="390"/>
      <c r="L173" s="390"/>
      <c r="M173" s="390"/>
      <c r="N173" s="390"/>
    </row>
    <row r="174" spans="2:14" ht="17.25" thickTop="1" thickBot="1" x14ac:dyDescent="0.3">
      <c r="B174" s="403"/>
      <c r="C174" s="403"/>
      <c r="D174" s="402" t="s">
        <v>257</v>
      </c>
      <c r="E174" s="402"/>
      <c r="F174" s="402"/>
      <c r="G174" s="402"/>
      <c r="H174" s="402"/>
      <c r="I174" s="402"/>
      <c r="J174" s="402"/>
      <c r="K174" s="402"/>
      <c r="L174" s="402"/>
      <c r="M174" s="402"/>
      <c r="N174" s="402"/>
    </row>
    <row r="175" spans="2:14" ht="17.25" thickTop="1" thickBot="1" x14ac:dyDescent="0.3">
      <c r="B175" s="403"/>
      <c r="C175" s="403"/>
      <c r="D175" s="390"/>
      <c r="E175" s="390"/>
      <c r="F175" s="390"/>
      <c r="G175" s="390"/>
      <c r="H175" s="390"/>
      <c r="I175" s="390"/>
      <c r="J175" s="390"/>
      <c r="K175" s="390"/>
      <c r="L175" s="390"/>
      <c r="M175" s="390"/>
      <c r="N175" s="390"/>
    </row>
    <row r="176" spans="2:14" ht="39" customHeight="1" thickTop="1" thickBot="1" x14ac:dyDescent="0.3">
      <c r="B176" s="403"/>
      <c r="C176" s="403"/>
      <c r="D176" s="402" t="s">
        <v>258</v>
      </c>
      <c r="E176" s="402"/>
      <c r="F176" s="402"/>
      <c r="G176" s="402"/>
      <c r="H176" s="402"/>
      <c r="I176" s="402"/>
      <c r="J176" s="402"/>
      <c r="K176" s="402"/>
      <c r="L176" s="402"/>
      <c r="M176" s="402"/>
      <c r="N176" s="402"/>
    </row>
    <row r="177" spans="2:14" ht="36.75" customHeight="1" thickTop="1" thickBot="1" x14ac:dyDescent="0.3">
      <c r="B177" s="403"/>
      <c r="C177" s="403"/>
      <c r="D177" s="390"/>
      <c r="E177" s="390"/>
      <c r="F177" s="390"/>
      <c r="G177" s="390"/>
      <c r="H177" s="390"/>
      <c r="I177" s="390"/>
      <c r="J177" s="390"/>
      <c r="K177" s="390"/>
      <c r="L177" s="390"/>
      <c r="M177" s="390"/>
      <c r="N177" s="390"/>
    </row>
    <row r="178" spans="2:14" ht="30" customHeight="1" thickTop="1" thickBot="1" x14ac:dyDescent="0.3">
      <c r="B178" s="403"/>
      <c r="C178" s="403"/>
      <c r="D178" s="402" t="s">
        <v>259</v>
      </c>
      <c r="E178" s="402"/>
      <c r="F178" s="402"/>
      <c r="G178" s="402"/>
      <c r="H178" s="402"/>
      <c r="I178" s="402"/>
      <c r="J178" s="402"/>
      <c r="K178" s="402"/>
      <c r="L178" s="402"/>
      <c r="M178" s="402"/>
      <c r="N178" s="402"/>
    </row>
    <row r="179" spans="2:14" ht="17.25" thickTop="1" thickBot="1" x14ac:dyDescent="0.3">
      <c r="B179" s="403"/>
      <c r="C179" s="403"/>
      <c r="D179" s="390"/>
      <c r="E179" s="390"/>
      <c r="F179" s="390"/>
      <c r="G179" s="390"/>
      <c r="H179" s="390"/>
      <c r="I179" s="390"/>
      <c r="J179" s="390"/>
      <c r="K179" s="390"/>
      <c r="L179" s="390"/>
      <c r="M179" s="390"/>
      <c r="N179" s="390"/>
    </row>
    <row r="180" spans="2:14" ht="17.25" thickTop="1" thickBot="1" x14ac:dyDescent="0.3">
      <c r="B180" s="403"/>
      <c r="C180" s="403"/>
      <c r="D180" s="402" t="s">
        <v>260</v>
      </c>
      <c r="E180" s="402"/>
      <c r="F180" s="402"/>
      <c r="G180" s="402"/>
      <c r="H180" s="402"/>
      <c r="I180" s="402"/>
      <c r="J180" s="402"/>
      <c r="K180" s="402"/>
      <c r="L180" s="402"/>
      <c r="M180" s="402"/>
      <c r="N180" s="402"/>
    </row>
    <row r="181" spans="2:14" ht="17.25" thickTop="1" thickBot="1" x14ac:dyDescent="0.3">
      <c r="B181" s="403"/>
      <c r="C181" s="403"/>
      <c r="D181" s="390"/>
      <c r="E181" s="390"/>
      <c r="F181" s="390"/>
      <c r="G181" s="390"/>
      <c r="H181" s="390"/>
      <c r="I181" s="390"/>
      <c r="J181" s="390"/>
      <c r="K181" s="390"/>
      <c r="L181" s="390"/>
      <c r="M181" s="390"/>
      <c r="N181" s="390"/>
    </row>
    <row r="182" spans="2:14" ht="17.25" thickTop="1" thickBot="1" x14ac:dyDescent="0.3">
      <c r="B182" s="403">
        <f>'A3'!E$14</f>
        <v>0</v>
      </c>
      <c r="C182" s="403">
        <f>'A3'!E$16</f>
        <v>0</v>
      </c>
      <c r="D182" s="402" t="s">
        <v>255</v>
      </c>
      <c r="E182" s="402"/>
      <c r="F182" s="402"/>
      <c r="G182" s="402"/>
      <c r="H182" s="402"/>
      <c r="I182" s="402"/>
      <c r="J182" s="402"/>
      <c r="K182" s="402"/>
      <c r="L182" s="402"/>
      <c r="M182" s="402"/>
      <c r="N182" s="402"/>
    </row>
    <row r="183" spans="2:14" ht="17.25" thickTop="1" thickBot="1" x14ac:dyDescent="0.3">
      <c r="B183" s="403"/>
      <c r="C183" s="403"/>
      <c r="D183" s="390"/>
      <c r="E183" s="390"/>
      <c r="F183" s="390"/>
      <c r="G183" s="390"/>
      <c r="H183" s="390"/>
      <c r="I183" s="390"/>
      <c r="J183" s="390"/>
      <c r="K183" s="390"/>
      <c r="L183" s="390"/>
      <c r="M183" s="390"/>
      <c r="N183" s="390"/>
    </row>
    <row r="184" spans="2:14" ht="17.25" thickTop="1" thickBot="1" x14ac:dyDescent="0.3">
      <c r="B184" s="403"/>
      <c r="C184" s="403"/>
      <c r="D184" s="402" t="s">
        <v>256</v>
      </c>
      <c r="E184" s="402"/>
      <c r="F184" s="402"/>
      <c r="G184" s="402"/>
      <c r="H184" s="402"/>
      <c r="I184" s="402"/>
      <c r="J184" s="402"/>
      <c r="K184" s="402"/>
      <c r="L184" s="402"/>
      <c r="M184" s="402"/>
      <c r="N184" s="402"/>
    </row>
    <row r="185" spans="2:14" ht="17.25" thickTop="1" thickBot="1" x14ac:dyDescent="0.3">
      <c r="B185" s="403"/>
      <c r="C185" s="403"/>
      <c r="D185" s="390"/>
      <c r="E185" s="390"/>
      <c r="F185" s="390"/>
      <c r="G185" s="390"/>
      <c r="H185" s="390"/>
      <c r="I185" s="390"/>
      <c r="J185" s="390"/>
      <c r="K185" s="390"/>
      <c r="L185" s="390"/>
      <c r="M185" s="390"/>
      <c r="N185" s="390"/>
    </row>
    <row r="186" spans="2:14" ht="17.25" thickTop="1" thickBot="1" x14ac:dyDescent="0.3">
      <c r="B186" s="403"/>
      <c r="C186" s="403"/>
      <c r="D186" s="402" t="s">
        <v>257</v>
      </c>
      <c r="E186" s="402"/>
      <c r="F186" s="402"/>
      <c r="G186" s="402"/>
      <c r="H186" s="402"/>
      <c r="I186" s="402"/>
      <c r="J186" s="402"/>
      <c r="K186" s="402"/>
      <c r="L186" s="402"/>
      <c r="M186" s="402"/>
      <c r="N186" s="402"/>
    </row>
    <row r="187" spans="2:14" ht="17.25" thickTop="1" thickBot="1" x14ac:dyDescent="0.3">
      <c r="B187" s="403"/>
      <c r="C187" s="403"/>
      <c r="D187" s="390"/>
      <c r="E187" s="390"/>
      <c r="F187" s="390"/>
      <c r="G187" s="390"/>
      <c r="H187" s="390"/>
      <c r="I187" s="390"/>
      <c r="J187" s="390"/>
      <c r="K187" s="390"/>
      <c r="L187" s="390"/>
      <c r="M187" s="390"/>
      <c r="N187" s="390"/>
    </row>
    <row r="188" spans="2:14" ht="39.75" customHeight="1" thickTop="1" thickBot="1" x14ac:dyDescent="0.3">
      <c r="B188" s="403"/>
      <c r="C188" s="403"/>
      <c r="D188" s="402" t="s">
        <v>258</v>
      </c>
      <c r="E188" s="402"/>
      <c r="F188" s="402"/>
      <c r="G188" s="402"/>
      <c r="H188" s="402"/>
      <c r="I188" s="402"/>
      <c r="J188" s="402"/>
      <c r="K188" s="402"/>
      <c r="L188" s="402"/>
      <c r="M188" s="402"/>
      <c r="N188" s="402"/>
    </row>
    <row r="189" spans="2:14" ht="17.25" thickTop="1" thickBot="1" x14ac:dyDescent="0.3">
      <c r="B189" s="403"/>
      <c r="C189" s="403"/>
      <c r="D189" s="390"/>
      <c r="E189" s="390"/>
      <c r="F189" s="390"/>
      <c r="G189" s="390"/>
      <c r="H189" s="390"/>
      <c r="I189" s="390"/>
      <c r="J189" s="390"/>
      <c r="K189" s="390"/>
      <c r="L189" s="390"/>
      <c r="M189" s="390"/>
      <c r="N189" s="390"/>
    </row>
    <row r="190" spans="2:14" ht="30.75" customHeight="1" thickTop="1" thickBot="1" x14ac:dyDescent="0.3">
      <c r="B190" s="403"/>
      <c r="C190" s="403"/>
      <c r="D190" s="402" t="s">
        <v>259</v>
      </c>
      <c r="E190" s="402"/>
      <c r="F190" s="402"/>
      <c r="G190" s="402"/>
      <c r="H190" s="402"/>
      <c r="I190" s="402"/>
      <c r="J190" s="402"/>
      <c r="K190" s="402"/>
      <c r="L190" s="402"/>
      <c r="M190" s="402"/>
      <c r="N190" s="402"/>
    </row>
    <row r="191" spans="2:14" ht="17.25" thickTop="1" thickBot="1" x14ac:dyDescent="0.3">
      <c r="B191" s="403"/>
      <c r="C191" s="403"/>
      <c r="D191" s="390"/>
      <c r="E191" s="390"/>
      <c r="F191" s="390"/>
      <c r="G191" s="390"/>
      <c r="H191" s="390"/>
      <c r="I191" s="390"/>
      <c r="J191" s="390"/>
      <c r="K191" s="390"/>
      <c r="L191" s="390"/>
      <c r="M191" s="390"/>
      <c r="N191" s="390"/>
    </row>
    <row r="192" spans="2:14" ht="17.25" thickTop="1" thickBot="1" x14ac:dyDescent="0.3">
      <c r="B192" s="403"/>
      <c r="C192" s="403"/>
      <c r="D192" s="402" t="s">
        <v>260</v>
      </c>
      <c r="E192" s="402"/>
      <c r="F192" s="402"/>
      <c r="G192" s="402"/>
      <c r="H192" s="402"/>
      <c r="I192" s="402"/>
      <c r="J192" s="402"/>
      <c r="K192" s="402"/>
      <c r="L192" s="402"/>
      <c r="M192" s="402"/>
      <c r="N192" s="402"/>
    </row>
    <row r="193" spans="2:14" ht="17.25" thickTop="1" thickBot="1" x14ac:dyDescent="0.3">
      <c r="B193" s="403"/>
      <c r="C193" s="403"/>
      <c r="D193" s="390"/>
      <c r="E193" s="390"/>
      <c r="F193" s="390"/>
      <c r="G193" s="390"/>
      <c r="H193" s="390"/>
      <c r="I193" s="390"/>
      <c r="J193" s="390"/>
      <c r="K193" s="390"/>
      <c r="L193" s="390"/>
      <c r="M193" s="390"/>
      <c r="N193" s="390"/>
    </row>
    <row r="194" spans="2:14" ht="17.25" thickTop="1" thickBot="1" x14ac:dyDescent="0.3">
      <c r="B194" s="403">
        <f>'A4'!E$14</f>
        <v>0</v>
      </c>
      <c r="C194" s="403">
        <f>'A4'!E$16</f>
        <v>0</v>
      </c>
      <c r="D194" s="402" t="s">
        <v>255</v>
      </c>
      <c r="E194" s="402"/>
      <c r="F194" s="402"/>
      <c r="G194" s="402"/>
      <c r="H194" s="402"/>
      <c r="I194" s="402"/>
      <c r="J194" s="402"/>
      <c r="K194" s="402"/>
      <c r="L194" s="402"/>
      <c r="M194" s="402"/>
      <c r="N194" s="402"/>
    </row>
    <row r="195" spans="2:14" ht="17.25" thickTop="1" thickBot="1" x14ac:dyDescent="0.3">
      <c r="B195" s="403"/>
      <c r="C195" s="403"/>
      <c r="D195" s="390"/>
      <c r="E195" s="390"/>
      <c r="F195" s="390"/>
      <c r="G195" s="390"/>
      <c r="H195" s="390"/>
      <c r="I195" s="390"/>
      <c r="J195" s="390"/>
      <c r="K195" s="390"/>
      <c r="L195" s="390"/>
      <c r="M195" s="390"/>
      <c r="N195" s="390"/>
    </row>
    <row r="196" spans="2:14" ht="17.25" thickTop="1" thickBot="1" x14ac:dyDescent="0.3">
      <c r="B196" s="403"/>
      <c r="C196" s="403"/>
      <c r="D196" s="402" t="s">
        <v>256</v>
      </c>
      <c r="E196" s="402"/>
      <c r="F196" s="402"/>
      <c r="G196" s="402"/>
      <c r="H196" s="402"/>
      <c r="I196" s="402"/>
      <c r="J196" s="402"/>
      <c r="K196" s="402"/>
      <c r="L196" s="402"/>
      <c r="M196" s="402"/>
      <c r="N196" s="402"/>
    </row>
    <row r="197" spans="2:14" ht="17.25" thickTop="1" thickBot="1" x14ac:dyDescent="0.3">
      <c r="B197" s="403"/>
      <c r="C197" s="403"/>
      <c r="D197" s="390"/>
      <c r="E197" s="390"/>
      <c r="F197" s="390"/>
      <c r="G197" s="390"/>
      <c r="H197" s="390"/>
      <c r="I197" s="390"/>
      <c r="J197" s="390"/>
      <c r="K197" s="390"/>
      <c r="L197" s="390"/>
      <c r="M197" s="390"/>
      <c r="N197" s="390"/>
    </row>
    <row r="198" spans="2:14" ht="17.25" thickTop="1" thickBot="1" x14ac:dyDescent="0.3">
      <c r="B198" s="403"/>
      <c r="C198" s="403"/>
      <c r="D198" s="402" t="s">
        <v>257</v>
      </c>
      <c r="E198" s="402"/>
      <c r="F198" s="402"/>
      <c r="G198" s="402"/>
      <c r="H198" s="402"/>
      <c r="I198" s="402"/>
      <c r="J198" s="402"/>
      <c r="K198" s="402"/>
      <c r="L198" s="402"/>
      <c r="M198" s="402"/>
      <c r="N198" s="402"/>
    </row>
    <row r="199" spans="2:14" ht="17.25" thickTop="1" thickBot="1" x14ac:dyDescent="0.3">
      <c r="B199" s="403"/>
      <c r="C199" s="403"/>
      <c r="D199" s="390"/>
      <c r="E199" s="390"/>
      <c r="F199" s="390"/>
      <c r="G199" s="390"/>
      <c r="H199" s="390"/>
      <c r="I199" s="390"/>
      <c r="J199" s="390"/>
      <c r="K199" s="390"/>
      <c r="L199" s="390"/>
      <c r="M199" s="390"/>
      <c r="N199" s="390"/>
    </row>
    <row r="200" spans="2:14" ht="35.25" customHeight="1" thickTop="1" thickBot="1" x14ac:dyDescent="0.3">
      <c r="B200" s="403"/>
      <c r="C200" s="403"/>
      <c r="D200" s="402" t="s">
        <v>258</v>
      </c>
      <c r="E200" s="402"/>
      <c r="F200" s="402"/>
      <c r="G200" s="402"/>
      <c r="H200" s="402"/>
      <c r="I200" s="402"/>
      <c r="J200" s="402"/>
      <c r="K200" s="402"/>
      <c r="L200" s="402"/>
      <c r="M200" s="402"/>
      <c r="N200" s="402"/>
    </row>
    <row r="201" spans="2:14" ht="17.25" thickTop="1" thickBot="1" x14ac:dyDescent="0.3">
      <c r="B201" s="403"/>
      <c r="C201" s="403"/>
      <c r="D201" s="390"/>
      <c r="E201" s="390"/>
      <c r="F201" s="390"/>
      <c r="G201" s="390"/>
      <c r="H201" s="390"/>
      <c r="I201" s="390"/>
      <c r="J201" s="390"/>
      <c r="K201" s="390"/>
      <c r="L201" s="390"/>
      <c r="M201" s="390"/>
      <c r="N201" s="390"/>
    </row>
    <row r="202" spans="2:14" ht="29.25" customHeight="1" thickTop="1" thickBot="1" x14ac:dyDescent="0.3">
      <c r="B202" s="403"/>
      <c r="C202" s="403"/>
      <c r="D202" s="402" t="s">
        <v>259</v>
      </c>
      <c r="E202" s="402"/>
      <c r="F202" s="402"/>
      <c r="G202" s="402"/>
      <c r="H202" s="402"/>
      <c r="I202" s="402"/>
      <c r="J202" s="402"/>
      <c r="K202" s="402"/>
      <c r="L202" s="402"/>
      <c r="M202" s="402"/>
      <c r="N202" s="402"/>
    </row>
    <row r="203" spans="2:14" ht="17.25" thickTop="1" thickBot="1" x14ac:dyDescent="0.3">
      <c r="B203" s="403"/>
      <c r="C203" s="403"/>
      <c r="D203" s="390"/>
      <c r="E203" s="390"/>
      <c r="F203" s="390"/>
      <c r="G203" s="390"/>
      <c r="H203" s="390"/>
      <c r="I203" s="390"/>
      <c r="J203" s="390"/>
      <c r="K203" s="390"/>
      <c r="L203" s="390"/>
      <c r="M203" s="390"/>
      <c r="N203" s="390"/>
    </row>
    <row r="204" spans="2:14" ht="17.25" thickTop="1" thickBot="1" x14ac:dyDescent="0.3">
      <c r="B204" s="403"/>
      <c r="C204" s="403"/>
      <c r="D204" s="402" t="s">
        <v>260</v>
      </c>
      <c r="E204" s="402"/>
      <c r="F204" s="402"/>
      <c r="G204" s="402"/>
      <c r="H204" s="402"/>
      <c r="I204" s="402"/>
      <c r="J204" s="402"/>
      <c r="K204" s="402"/>
      <c r="L204" s="402"/>
      <c r="M204" s="402"/>
      <c r="N204" s="402"/>
    </row>
    <row r="205" spans="2:14" ht="17.25" thickTop="1" thickBot="1" x14ac:dyDescent="0.3">
      <c r="B205" s="403"/>
      <c r="C205" s="403"/>
      <c r="D205" s="390"/>
      <c r="E205" s="390"/>
      <c r="F205" s="390"/>
      <c r="G205" s="390"/>
      <c r="H205" s="390"/>
      <c r="I205" s="390"/>
      <c r="J205" s="390"/>
      <c r="K205" s="390"/>
      <c r="L205" s="390"/>
      <c r="M205" s="390"/>
      <c r="N205" s="390"/>
    </row>
    <row r="206" spans="2:14" ht="17.25" thickTop="1" thickBot="1" x14ac:dyDescent="0.3">
      <c r="B206" s="403" t="str">
        <f>'T1'!E$14</f>
        <v>PROGETTO RADON</v>
      </c>
      <c r="C206" s="403" t="str">
        <f>'T1'!E$16</f>
        <v>Rilevazione Percentuale RADON nel territorio comunale. Il servizio tecnico dovrà provvedere alla rendicontazione relativa alla rilevazione sul grado si esposizione al radon nel territorio di comunale.</v>
      </c>
      <c r="D206" s="402" t="s">
        <v>255</v>
      </c>
      <c r="E206" s="402"/>
      <c r="F206" s="402"/>
      <c r="G206" s="402"/>
      <c r="H206" s="402"/>
      <c r="I206" s="402"/>
      <c r="J206" s="402"/>
      <c r="K206" s="402"/>
      <c r="L206" s="402"/>
      <c r="M206" s="402"/>
      <c r="N206" s="402"/>
    </row>
    <row r="207" spans="2:14" ht="17.25" thickTop="1" thickBot="1" x14ac:dyDescent="0.3">
      <c r="B207" s="403"/>
      <c r="C207" s="403"/>
      <c r="D207" s="390"/>
      <c r="E207" s="390"/>
      <c r="F207" s="390"/>
      <c r="G207" s="390"/>
      <c r="H207" s="390"/>
      <c r="I207" s="390"/>
      <c r="J207" s="390"/>
      <c r="K207" s="390"/>
      <c r="L207" s="390"/>
      <c r="M207" s="390"/>
      <c r="N207" s="390"/>
    </row>
    <row r="208" spans="2:14" ht="17.25" thickTop="1" thickBot="1" x14ac:dyDescent="0.3">
      <c r="B208" s="403"/>
      <c r="C208" s="403"/>
      <c r="D208" s="402" t="s">
        <v>256</v>
      </c>
      <c r="E208" s="402"/>
      <c r="F208" s="402"/>
      <c r="G208" s="402"/>
      <c r="H208" s="402"/>
      <c r="I208" s="402"/>
      <c r="J208" s="402"/>
      <c r="K208" s="402"/>
      <c r="L208" s="402"/>
      <c r="M208" s="402"/>
      <c r="N208" s="402"/>
    </row>
    <row r="209" spans="2:14" ht="17.25" thickTop="1" thickBot="1" x14ac:dyDescent="0.3">
      <c r="B209" s="403"/>
      <c r="C209" s="403"/>
      <c r="D209" s="390"/>
      <c r="E209" s="390"/>
      <c r="F209" s="390"/>
      <c r="G209" s="390"/>
      <c r="H209" s="390"/>
      <c r="I209" s="390"/>
      <c r="J209" s="390"/>
      <c r="K209" s="390"/>
      <c r="L209" s="390"/>
      <c r="M209" s="390"/>
      <c r="N209" s="390"/>
    </row>
    <row r="210" spans="2:14" ht="17.25" thickTop="1" thickBot="1" x14ac:dyDescent="0.3">
      <c r="B210" s="403"/>
      <c r="C210" s="403"/>
      <c r="D210" s="402" t="s">
        <v>257</v>
      </c>
      <c r="E210" s="402"/>
      <c r="F210" s="402"/>
      <c r="G210" s="402"/>
      <c r="H210" s="402"/>
      <c r="I210" s="402"/>
      <c r="J210" s="402"/>
      <c r="K210" s="402"/>
      <c r="L210" s="402"/>
      <c r="M210" s="402"/>
      <c r="N210" s="402"/>
    </row>
    <row r="211" spans="2:14" ht="14.25" customHeight="1" thickTop="1" thickBot="1" x14ac:dyDescent="0.3">
      <c r="B211" s="403"/>
      <c r="C211" s="403"/>
      <c r="D211" s="390"/>
      <c r="E211" s="390"/>
      <c r="F211" s="390"/>
      <c r="G211" s="390"/>
      <c r="H211" s="390"/>
      <c r="I211" s="390"/>
      <c r="J211" s="390"/>
      <c r="K211" s="390"/>
      <c r="L211" s="390"/>
      <c r="M211" s="390"/>
      <c r="N211" s="390"/>
    </row>
    <row r="212" spans="2:14" ht="39" customHeight="1" thickTop="1" thickBot="1" x14ac:dyDescent="0.3">
      <c r="B212" s="403"/>
      <c r="C212" s="403"/>
      <c r="D212" s="402" t="s">
        <v>258</v>
      </c>
      <c r="E212" s="402"/>
      <c r="F212" s="402"/>
      <c r="G212" s="402"/>
      <c r="H212" s="402"/>
      <c r="I212" s="402"/>
      <c r="J212" s="402"/>
      <c r="K212" s="402"/>
      <c r="L212" s="402"/>
      <c r="M212" s="402"/>
      <c r="N212" s="402"/>
    </row>
    <row r="213" spans="2:14" ht="17.25" thickTop="1" thickBot="1" x14ac:dyDescent="0.3">
      <c r="B213" s="403"/>
      <c r="C213" s="403"/>
      <c r="D213" s="390"/>
      <c r="E213" s="390"/>
      <c r="F213" s="390"/>
      <c r="G213" s="390"/>
      <c r="H213" s="390"/>
      <c r="I213" s="390"/>
      <c r="J213" s="390"/>
      <c r="K213" s="390"/>
      <c r="L213" s="390"/>
      <c r="M213" s="390"/>
      <c r="N213" s="390"/>
    </row>
    <row r="214" spans="2:14" ht="30.75" customHeight="1" thickTop="1" thickBot="1" x14ac:dyDescent="0.3">
      <c r="B214" s="403"/>
      <c r="C214" s="403"/>
      <c r="D214" s="402" t="s">
        <v>259</v>
      </c>
      <c r="E214" s="402"/>
      <c r="F214" s="402"/>
      <c r="G214" s="402"/>
      <c r="H214" s="402"/>
      <c r="I214" s="402"/>
      <c r="J214" s="402"/>
      <c r="K214" s="402"/>
      <c r="L214" s="402"/>
      <c r="M214" s="402"/>
      <c r="N214" s="402"/>
    </row>
    <row r="215" spans="2:14" ht="17.25" thickTop="1" thickBot="1" x14ac:dyDescent="0.3">
      <c r="B215" s="403"/>
      <c r="C215" s="403"/>
      <c r="D215" s="390"/>
      <c r="E215" s="390"/>
      <c r="F215" s="390"/>
      <c r="G215" s="390"/>
      <c r="H215" s="390"/>
      <c r="I215" s="390"/>
      <c r="J215" s="390"/>
      <c r="K215" s="390"/>
      <c r="L215" s="390"/>
      <c r="M215" s="390"/>
      <c r="N215" s="390"/>
    </row>
    <row r="216" spans="2:14" ht="17.25" thickTop="1" thickBot="1" x14ac:dyDescent="0.3">
      <c r="B216" s="403"/>
      <c r="C216" s="403"/>
      <c r="D216" s="402" t="s">
        <v>260</v>
      </c>
      <c r="E216" s="402"/>
      <c r="F216" s="402"/>
      <c r="G216" s="402"/>
      <c r="H216" s="402"/>
      <c r="I216" s="402"/>
      <c r="J216" s="402"/>
      <c r="K216" s="402"/>
      <c r="L216" s="402"/>
      <c r="M216" s="402"/>
      <c r="N216" s="402"/>
    </row>
    <row r="217" spans="2:14" ht="17.25" thickTop="1" thickBot="1" x14ac:dyDescent="0.3">
      <c r="B217" s="403"/>
      <c r="C217" s="403"/>
      <c r="D217" s="390"/>
      <c r="E217" s="390"/>
      <c r="F217" s="390"/>
      <c r="G217" s="390"/>
      <c r="H217" s="390"/>
      <c r="I217" s="390"/>
      <c r="J217" s="390"/>
      <c r="K217" s="390"/>
      <c r="L217" s="390"/>
      <c r="M217" s="390"/>
      <c r="N217" s="390"/>
    </row>
    <row r="218" spans="2:14" ht="17.25" thickTop="1" thickBot="1" x14ac:dyDescent="0.3">
      <c r="B218" s="403" t="str">
        <f>'SEGRETARIA I'!E$14</f>
        <v xml:space="preserve">Anticorruzione e Trasparenza </v>
      </c>
      <c r="C218" s="403" t="str">
        <f>'SEGRETARIA I'!E$16</f>
        <v>Piena attuazione Piano Anticorruzione e Trasparenza: Aggiornamento costante del PTPCT, monitoraggio sullo stato di attuazione, referto sui controlli interni integrato con le misure di prevenzione della corruzione ed illegalità e mappatura di tutti i processi;</v>
      </c>
      <c r="D218" s="402" t="s">
        <v>255</v>
      </c>
      <c r="E218" s="402"/>
      <c r="F218" s="402"/>
      <c r="G218" s="402"/>
      <c r="H218" s="402"/>
      <c r="I218" s="402"/>
      <c r="J218" s="402"/>
      <c r="K218" s="402"/>
      <c r="L218" s="402"/>
      <c r="M218" s="402"/>
      <c r="N218" s="402"/>
    </row>
    <row r="219" spans="2:14" ht="17.25" thickTop="1" thickBot="1" x14ac:dyDescent="0.3">
      <c r="B219" s="403"/>
      <c r="C219" s="403"/>
      <c r="D219" s="390"/>
      <c r="E219" s="390"/>
      <c r="F219" s="390"/>
      <c r="G219" s="390"/>
      <c r="H219" s="390"/>
      <c r="I219" s="390"/>
      <c r="J219" s="390"/>
      <c r="K219" s="390"/>
      <c r="L219" s="390"/>
      <c r="M219" s="390"/>
      <c r="N219" s="390"/>
    </row>
    <row r="220" spans="2:14" ht="17.25" thickTop="1" thickBot="1" x14ac:dyDescent="0.3">
      <c r="B220" s="403"/>
      <c r="C220" s="403"/>
      <c r="D220" s="402" t="s">
        <v>256</v>
      </c>
      <c r="E220" s="402"/>
      <c r="F220" s="402"/>
      <c r="G220" s="402"/>
      <c r="H220" s="402"/>
      <c r="I220" s="402"/>
      <c r="J220" s="402"/>
      <c r="K220" s="402"/>
      <c r="L220" s="402"/>
      <c r="M220" s="402"/>
      <c r="N220" s="402"/>
    </row>
    <row r="221" spans="2:14" ht="17.25" thickTop="1" thickBot="1" x14ac:dyDescent="0.3">
      <c r="B221" s="403"/>
      <c r="C221" s="403"/>
      <c r="D221" s="390"/>
      <c r="E221" s="390"/>
      <c r="F221" s="390"/>
      <c r="G221" s="390"/>
      <c r="H221" s="390"/>
      <c r="I221" s="390"/>
      <c r="J221" s="390"/>
      <c r="K221" s="390"/>
      <c r="L221" s="390"/>
      <c r="M221" s="390"/>
      <c r="N221" s="390"/>
    </row>
    <row r="222" spans="2:14" ht="17.25" thickTop="1" thickBot="1" x14ac:dyDescent="0.3">
      <c r="B222" s="403"/>
      <c r="C222" s="403"/>
      <c r="D222" s="402" t="s">
        <v>257</v>
      </c>
      <c r="E222" s="402"/>
      <c r="F222" s="402"/>
      <c r="G222" s="402"/>
      <c r="H222" s="402"/>
      <c r="I222" s="402"/>
      <c r="J222" s="402"/>
      <c r="K222" s="402"/>
      <c r="L222" s="402"/>
      <c r="M222" s="402"/>
      <c r="N222" s="402"/>
    </row>
    <row r="223" spans="2:14" ht="17.25" thickTop="1" thickBot="1" x14ac:dyDescent="0.3">
      <c r="B223" s="403"/>
      <c r="C223" s="403"/>
      <c r="D223" s="390"/>
      <c r="E223" s="390"/>
      <c r="F223" s="390"/>
      <c r="G223" s="390"/>
      <c r="H223" s="390"/>
      <c r="I223" s="390"/>
      <c r="J223" s="390"/>
      <c r="K223" s="390"/>
      <c r="L223" s="390"/>
      <c r="M223" s="390"/>
      <c r="N223" s="390"/>
    </row>
    <row r="224" spans="2:14" ht="38.25" customHeight="1" thickTop="1" thickBot="1" x14ac:dyDescent="0.3">
      <c r="B224" s="403"/>
      <c r="C224" s="403"/>
      <c r="D224" s="402" t="s">
        <v>258</v>
      </c>
      <c r="E224" s="402"/>
      <c r="F224" s="402"/>
      <c r="G224" s="402"/>
      <c r="H224" s="402"/>
      <c r="I224" s="402"/>
      <c r="J224" s="402"/>
      <c r="K224" s="402"/>
      <c r="L224" s="402"/>
      <c r="M224" s="402"/>
      <c r="N224" s="402"/>
    </row>
    <row r="225" spans="2:14" ht="17.25" thickTop="1" thickBot="1" x14ac:dyDescent="0.3">
      <c r="B225" s="403"/>
      <c r="C225" s="403"/>
      <c r="D225" s="390"/>
      <c r="E225" s="390"/>
      <c r="F225" s="390"/>
      <c r="G225" s="390"/>
      <c r="H225" s="390"/>
      <c r="I225" s="390"/>
      <c r="J225" s="390"/>
      <c r="K225" s="390"/>
      <c r="L225" s="390"/>
      <c r="M225" s="390"/>
      <c r="N225" s="390"/>
    </row>
    <row r="226" spans="2:14" ht="30" customHeight="1" thickTop="1" thickBot="1" x14ac:dyDescent="0.3">
      <c r="B226" s="403"/>
      <c r="C226" s="403"/>
      <c r="D226" s="402" t="s">
        <v>259</v>
      </c>
      <c r="E226" s="402"/>
      <c r="F226" s="402"/>
      <c r="G226" s="402"/>
      <c r="H226" s="402"/>
      <c r="I226" s="402"/>
      <c r="J226" s="402"/>
      <c r="K226" s="402"/>
      <c r="L226" s="402"/>
      <c r="M226" s="402"/>
      <c r="N226" s="402"/>
    </row>
    <row r="227" spans="2:14" ht="17.25" thickTop="1" thickBot="1" x14ac:dyDescent="0.3">
      <c r="B227" s="403"/>
      <c r="C227" s="403"/>
      <c r="D227" s="390"/>
      <c r="E227" s="390"/>
      <c r="F227" s="390"/>
      <c r="G227" s="390"/>
      <c r="H227" s="390"/>
      <c r="I227" s="390"/>
      <c r="J227" s="390"/>
      <c r="K227" s="390"/>
      <c r="L227" s="390"/>
      <c r="M227" s="390"/>
      <c r="N227" s="390"/>
    </row>
    <row r="228" spans="2:14" ht="17.25" thickTop="1" thickBot="1" x14ac:dyDescent="0.3">
      <c r="B228" s="403"/>
      <c r="C228" s="403"/>
      <c r="D228" s="402" t="s">
        <v>260</v>
      </c>
      <c r="E228" s="402"/>
      <c r="F228" s="402"/>
      <c r="G228" s="402"/>
      <c r="H228" s="402"/>
      <c r="I228" s="402"/>
      <c r="J228" s="402"/>
      <c r="K228" s="402"/>
      <c r="L228" s="402"/>
      <c r="M228" s="402"/>
      <c r="N228" s="402"/>
    </row>
    <row r="229" spans="2:14" ht="17.25" thickTop="1" thickBot="1" x14ac:dyDescent="0.3">
      <c r="B229" s="403"/>
      <c r="C229" s="403"/>
      <c r="D229" s="390"/>
      <c r="E229" s="390"/>
      <c r="F229" s="390"/>
      <c r="G229" s="390"/>
      <c r="H229" s="390"/>
      <c r="I229" s="390"/>
      <c r="J229" s="390"/>
      <c r="K229" s="390"/>
      <c r="L229" s="390"/>
      <c r="M229" s="390"/>
      <c r="N229" s="390"/>
    </row>
    <row r="230" spans="2:14" ht="17.25" thickTop="1" thickBot="1" x14ac:dyDescent="0.3">
      <c r="B230" s="403" t="str">
        <f>'SEGRETARIA II'!E$14</f>
        <v>Coordinamento Struttura</v>
      </c>
      <c r="C230" s="403" t="str">
        <f>'SEGRETARIA II'!E$16</f>
        <v xml:space="preserve">Coordinamento degli incaricati di P.O.: Sovrintendenza e coordinamento dell’attività dei responsabili d’area, tramite note, circolari o incontri con i responsabili in forma singola o collegiale. Relativamente alla programmazione operativa degli obiettivi dell’ente per l’annualità 2017 garantire il presidio sul pieno conseguimento degli obiettivi assegnati a ciascun settore.
</v>
      </c>
      <c r="D230" s="402" t="s">
        <v>255</v>
      </c>
      <c r="E230" s="402"/>
      <c r="F230" s="402"/>
      <c r="G230" s="402"/>
      <c r="H230" s="402"/>
      <c r="I230" s="402"/>
      <c r="J230" s="402"/>
      <c r="K230" s="402"/>
      <c r="L230" s="402"/>
      <c r="M230" s="402"/>
      <c r="N230" s="402"/>
    </row>
    <row r="231" spans="2:14" ht="17.25" thickTop="1" thickBot="1" x14ac:dyDescent="0.3">
      <c r="B231" s="403"/>
      <c r="C231" s="403"/>
      <c r="D231" s="390"/>
      <c r="E231" s="390"/>
      <c r="F231" s="390"/>
      <c r="G231" s="390"/>
      <c r="H231" s="390"/>
      <c r="I231" s="390"/>
      <c r="J231" s="390"/>
      <c r="K231" s="390"/>
      <c r="L231" s="390"/>
      <c r="M231" s="390"/>
      <c r="N231" s="390"/>
    </row>
    <row r="232" spans="2:14" ht="17.25" thickTop="1" thickBot="1" x14ac:dyDescent="0.3">
      <c r="B232" s="403"/>
      <c r="C232" s="403"/>
      <c r="D232" s="402" t="s">
        <v>256</v>
      </c>
      <c r="E232" s="402"/>
      <c r="F232" s="402"/>
      <c r="G232" s="402"/>
      <c r="H232" s="402"/>
      <c r="I232" s="402"/>
      <c r="J232" s="402"/>
      <c r="K232" s="402"/>
      <c r="L232" s="402"/>
      <c r="M232" s="402"/>
      <c r="N232" s="402"/>
    </row>
    <row r="233" spans="2:14" ht="17.25" thickTop="1" thickBot="1" x14ac:dyDescent="0.3">
      <c r="B233" s="403"/>
      <c r="C233" s="403"/>
      <c r="D233" s="390"/>
      <c r="E233" s="390"/>
      <c r="F233" s="390"/>
      <c r="G233" s="390"/>
      <c r="H233" s="390"/>
      <c r="I233" s="390"/>
      <c r="J233" s="390"/>
      <c r="K233" s="390"/>
      <c r="L233" s="390"/>
      <c r="M233" s="390"/>
      <c r="N233" s="390"/>
    </row>
    <row r="234" spans="2:14" ht="17.25" thickTop="1" thickBot="1" x14ac:dyDescent="0.3">
      <c r="B234" s="403"/>
      <c r="C234" s="403"/>
      <c r="D234" s="402" t="s">
        <v>257</v>
      </c>
      <c r="E234" s="402"/>
      <c r="F234" s="402"/>
      <c r="G234" s="402"/>
      <c r="H234" s="402"/>
      <c r="I234" s="402"/>
      <c r="J234" s="402"/>
      <c r="K234" s="402"/>
      <c r="L234" s="402"/>
      <c r="M234" s="402"/>
      <c r="N234" s="402"/>
    </row>
    <row r="235" spans="2:14" ht="17.25" thickTop="1" thickBot="1" x14ac:dyDescent="0.3">
      <c r="B235" s="403"/>
      <c r="C235" s="403"/>
      <c r="D235" s="390"/>
      <c r="E235" s="390"/>
      <c r="F235" s="390"/>
      <c r="G235" s="390"/>
      <c r="H235" s="390"/>
      <c r="I235" s="390"/>
      <c r="J235" s="390"/>
      <c r="K235" s="390"/>
      <c r="L235" s="390"/>
      <c r="M235" s="390"/>
      <c r="N235" s="390"/>
    </row>
    <row r="236" spans="2:14" ht="39.75" customHeight="1" thickTop="1" thickBot="1" x14ac:dyDescent="0.3">
      <c r="B236" s="403"/>
      <c r="C236" s="403"/>
      <c r="D236" s="402" t="s">
        <v>258</v>
      </c>
      <c r="E236" s="402"/>
      <c r="F236" s="402"/>
      <c r="G236" s="402"/>
      <c r="H236" s="402"/>
      <c r="I236" s="402"/>
      <c r="J236" s="402"/>
      <c r="K236" s="402"/>
      <c r="L236" s="402"/>
      <c r="M236" s="402"/>
      <c r="N236" s="402"/>
    </row>
    <row r="237" spans="2:14" ht="17.25" thickTop="1" thickBot="1" x14ac:dyDescent="0.3">
      <c r="B237" s="403"/>
      <c r="C237" s="403"/>
      <c r="D237" s="390"/>
      <c r="E237" s="390"/>
      <c r="F237" s="390"/>
      <c r="G237" s="390"/>
      <c r="H237" s="390"/>
      <c r="I237" s="390"/>
      <c r="J237" s="390"/>
      <c r="K237" s="390"/>
      <c r="L237" s="390"/>
      <c r="M237" s="390"/>
      <c r="N237" s="390"/>
    </row>
    <row r="238" spans="2:14" ht="30" customHeight="1" thickTop="1" thickBot="1" x14ac:dyDescent="0.3">
      <c r="B238" s="403"/>
      <c r="C238" s="403"/>
      <c r="D238" s="402" t="s">
        <v>259</v>
      </c>
      <c r="E238" s="402"/>
      <c r="F238" s="402"/>
      <c r="G238" s="402"/>
      <c r="H238" s="402"/>
      <c r="I238" s="402"/>
      <c r="J238" s="402"/>
      <c r="K238" s="402"/>
      <c r="L238" s="402"/>
      <c r="M238" s="402"/>
      <c r="N238" s="402"/>
    </row>
    <row r="239" spans="2:14" ht="17.25" thickTop="1" thickBot="1" x14ac:dyDescent="0.3">
      <c r="B239" s="403"/>
      <c r="C239" s="403"/>
      <c r="D239" s="390"/>
      <c r="E239" s="390"/>
      <c r="F239" s="390"/>
      <c r="G239" s="390"/>
      <c r="H239" s="390"/>
      <c r="I239" s="390"/>
      <c r="J239" s="390"/>
      <c r="K239" s="390"/>
      <c r="L239" s="390"/>
      <c r="M239" s="390"/>
      <c r="N239" s="390"/>
    </row>
    <row r="240" spans="2:14" ht="17.25" thickTop="1" thickBot="1" x14ac:dyDescent="0.3">
      <c r="B240" s="403"/>
      <c r="C240" s="403"/>
      <c r="D240" s="402" t="s">
        <v>260</v>
      </c>
      <c r="E240" s="402"/>
      <c r="F240" s="402"/>
      <c r="G240" s="402"/>
      <c r="H240" s="402"/>
      <c r="I240" s="402"/>
      <c r="J240" s="402"/>
      <c r="K240" s="402"/>
      <c r="L240" s="402"/>
      <c r="M240" s="402"/>
      <c r="N240" s="402"/>
    </row>
    <row r="241" spans="2:14" ht="17.25" thickTop="1" thickBot="1" x14ac:dyDescent="0.3">
      <c r="B241" s="403"/>
      <c r="C241" s="403"/>
      <c r="D241" s="390"/>
      <c r="E241" s="390"/>
      <c r="F241" s="390"/>
      <c r="G241" s="390"/>
      <c r="H241" s="390"/>
      <c r="I241" s="390"/>
      <c r="J241" s="390"/>
      <c r="K241" s="390"/>
      <c r="L241" s="390"/>
      <c r="M241" s="390"/>
      <c r="N241" s="390"/>
    </row>
    <row r="242" spans="2:14" ht="17.25" thickTop="1" thickBot="1" x14ac:dyDescent="0.3">
      <c r="B242" s="403" t="str">
        <f>'T2'!E$14</f>
        <v>Misure volte a garantire il pronto intervento</v>
      </c>
      <c r="C242" s="403" t="str">
        <f>'T2'!E$16</f>
        <v>Provvedere aa adottare le misure previste dal Piano Protezione Civile dell'Ente sulla base delle Indicazione e coordinamento indicato nelle direttive di breve periodo impartite dal Responsabile di Servizio.</v>
      </c>
      <c r="D242" s="402" t="s">
        <v>255</v>
      </c>
      <c r="E242" s="402"/>
      <c r="F242" s="402"/>
      <c r="G242" s="402"/>
      <c r="H242" s="402"/>
      <c r="I242" s="402"/>
      <c r="J242" s="402"/>
      <c r="K242" s="402"/>
      <c r="L242" s="402"/>
      <c r="M242" s="402"/>
      <c r="N242" s="402"/>
    </row>
    <row r="243" spans="2:14" ht="17.25" thickTop="1" thickBot="1" x14ac:dyDescent="0.3">
      <c r="B243" s="403"/>
      <c r="C243" s="403"/>
      <c r="D243" s="390"/>
      <c r="E243" s="390"/>
      <c r="F243" s="390"/>
      <c r="G243" s="390"/>
      <c r="H243" s="390"/>
      <c r="I243" s="390"/>
      <c r="J243" s="390"/>
      <c r="K243" s="390"/>
      <c r="L243" s="390"/>
      <c r="M243" s="390"/>
      <c r="N243" s="390"/>
    </row>
    <row r="244" spans="2:14" ht="17.25" thickTop="1" thickBot="1" x14ac:dyDescent="0.3">
      <c r="B244" s="403"/>
      <c r="C244" s="403"/>
      <c r="D244" s="402" t="s">
        <v>256</v>
      </c>
      <c r="E244" s="402"/>
      <c r="F244" s="402"/>
      <c r="G244" s="402"/>
      <c r="H244" s="402"/>
      <c r="I244" s="402"/>
      <c r="J244" s="402"/>
      <c r="K244" s="402"/>
      <c r="L244" s="402"/>
      <c r="M244" s="402"/>
      <c r="N244" s="402"/>
    </row>
    <row r="245" spans="2:14" ht="17.25" thickTop="1" thickBot="1" x14ac:dyDescent="0.3">
      <c r="B245" s="403"/>
      <c r="C245" s="403"/>
      <c r="D245" s="390"/>
      <c r="E245" s="390"/>
      <c r="F245" s="390"/>
      <c r="G245" s="390"/>
      <c r="H245" s="390"/>
      <c r="I245" s="390"/>
      <c r="J245" s="390"/>
      <c r="K245" s="390"/>
      <c r="L245" s="390"/>
      <c r="M245" s="390"/>
      <c r="N245" s="390"/>
    </row>
    <row r="246" spans="2:14" ht="17.25" thickTop="1" thickBot="1" x14ac:dyDescent="0.3">
      <c r="B246" s="403"/>
      <c r="C246" s="403"/>
      <c r="D246" s="402" t="s">
        <v>257</v>
      </c>
      <c r="E246" s="402"/>
      <c r="F246" s="402"/>
      <c r="G246" s="402"/>
      <c r="H246" s="402"/>
      <c r="I246" s="402"/>
      <c r="J246" s="402"/>
      <c r="K246" s="402"/>
      <c r="L246" s="402"/>
      <c r="M246" s="402"/>
      <c r="N246" s="402"/>
    </row>
    <row r="247" spans="2:14" ht="17.25" thickTop="1" thickBot="1" x14ac:dyDescent="0.3">
      <c r="B247" s="403"/>
      <c r="C247" s="403"/>
      <c r="D247" s="390"/>
      <c r="E247" s="390"/>
      <c r="F247" s="390"/>
      <c r="G247" s="390"/>
      <c r="H247" s="390"/>
      <c r="I247" s="390"/>
      <c r="J247" s="390"/>
      <c r="K247" s="390"/>
      <c r="L247" s="390"/>
      <c r="M247" s="390"/>
      <c r="N247" s="390"/>
    </row>
    <row r="248" spans="2:14" ht="40.5" customHeight="1" thickTop="1" thickBot="1" x14ac:dyDescent="0.3">
      <c r="B248" s="403"/>
      <c r="C248" s="403"/>
      <c r="D248" s="402" t="s">
        <v>258</v>
      </c>
      <c r="E248" s="402"/>
      <c r="F248" s="402"/>
      <c r="G248" s="402"/>
      <c r="H248" s="402"/>
      <c r="I248" s="402"/>
      <c r="J248" s="402"/>
      <c r="K248" s="402"/>
      <c r="L248" s="402"/>
      <c r="M248" s="402"/>
      <c r="N248" s="402"/>
    </row>
    <row r="249" spans="2:14" ht="17.25" thickTop="1" thickBot="1" x14ac:dyDescent="0.3">
      <c r="B249" s="403"/>
      <c r="C249" s="403"/>
      <c r="D249" s="390"/>
      <c r="E249" s="390"/>
      <c r="F249" s="390"/>
      <c r="G249" s="390"/>
      <c r="H249" s="390"/>
      <c r="I249" s="390"/>
      <c r="J249" s="390"/>
      <c r="K249" s="390"/>
      <c r="L249" s="390"/>
      <c r="M249" s="390"/>
      <c r="N249" s="390"/>
    </row>
    <row r="250" spans="2:14" ht="27.75" customHeight="1" thickTop="1" thickBot="1" x14ac:dyDescent="0.3">
      <c r="B250" s="403"/>
      <c r="C250" s="403"/>
      <c r="D250" s="402" t="s">
        <v>259</v>
      </c>
      <c r="E250" s="402"/>
      <c r="F250" s="402"/>
      <c r="G250" s="402"/>
      <c r="H250" s="402"/>
      <c r="I250" s="402"/>
      <c r="J250" s="402"/>
      <c r="K250" s="402"/>
      <c r="L250" s="402"/>
      <c r="M250" s="402"/>
      <c r="N250" s="402"/>
    </row>
    <row r="251" spans="2:14" ht="29.25" customHeight="1" thickTop="1" thickBot="1" x14ac:dyDescent="0.3">
      <c r="B251" s="403"/>
      <c r="C251" s="403"/>
      <c r="D251" s="390"/>
      <c r="E251" s="390"/>
      <c r="F251" s="390"/>
      <c r="G251" s="390"/>
      <c r="H251" s="390"/>
      <c r="I251" s="390"/>
      <c r="J251" s="390"/>
      <c r="K251" s="390"/>
      <c r="L251" s="390"/>
      <c r="M251" s="390"/>
      <c r="N251" s="390"/>
    </row>
    <row r="252" spans="2:14" ht="17.25" thickTop="1" thickBot="1" x14ac:dyDescent="0.3">
      <c r="B252" s="403"/>
      <c r="C252" s="403"/>
      <c r="D252" s="402" t="s">
        <v>260</v>
      </c>
      <c r="E252" s="402"/>
      <c r="F252" s="402"/>
      <c r="G252" s="402"/>
      <c r="H252" s="402"/>
      <c r="I252" s="402"/>
      <c r="J252" s="402"/>
      <c r="K252" s="402"/>
      <c r="L252" s="402"/>
      <c r="M252" s="402"/>
      <c r="N252" s="402"/>
    </row>
    <row r="253" spans="2:14" ht="17.25" thickTop="1" thickBot="1" x14ac:dyDescent="0.3">
      <c r="B253" s="403"/>
      <c r="C253" s="403"/>
      <c r="D253" s="390"/>
      <c r="E253" s="390"/>
      <c r="F253" s="390"/>
      <c r="G253" s="390"/>
      <c r="H253" s="390"/>
      <c r="I253" s="390"/>
      <c r="J253" s="390"/>
      <c r="K253" s="390"/>
      <c r="L253" s="390"/>
      <c r="M253" s="390"/>
      <c r="N253" s="390"/>
    </row>
    <row r="254" spans="2:14" ht="16.5" thickTop="1" x14ac:dyDescent="0.25"/>
  </sheetData>
  <mergeCells count="291">
    <mergeCell ref="D252:N252"/>
    <mergeCell ref="D239:N239"/>
    <mergeCell ref="D240:N240"/>
    <mergeCell ref="D241:N241"/>
    <mergeCell ref="B230:B241"/>
    <mergeCell ref="C230:C241"/>
    <mergeCell ref="D230:N230"/>
    <mergeCell ref="D231:N231"/>
    <mergeCell ref="D232:N232"/>
    <mergeCell ref="B242:B253"/>
    <mergeCell ref="C242:C253"/>
    <mergeCell ref="D242:N242"/>
    <mergeCell ref="D243:N243"/>
    <mergeCell ref="D244:N244"/>
    <mergeCell ref="D245:N245"/>
    <mergeCell ref="D246:N246"/>
    <mergeCell ref="D233:N233"/>
    <mergeCell ref="D234:N234"/>
    <mergeCell ref="D235:N235"/>
    <mergeCell ref="D236:N236"/>
    <mergeCell ref="D237:N237"/>
    <mergeCell ref="D238:N238"/>
    <mergeCell ref="D253:N253"/>
    <mergeCell ref="D247:N247"/>
    <mergeCell ref="D248:N248"/>
    <mergeCell ref="D249:N249"/>
    <mergeCell ref="D250:N250"/>
    <mergeCell ref="D251:N251"/>
    <mergeCell ref="D217:N217"/>
    <mergeCell ref="B218:B229"/>
    <mergeCell ref="C218:C229"/>
    <mergeCell ref="D218:N218"/>
    <mergeCell ref="D219:N219"/>
    <mergeCell ref="D220:N220"/>
    <mergeCell ref="D221:N221"/>
    <mergeCell ref="D222:N222"/>
    <mergeCell ref="D223:N223"/>
    <mergeCell ref="D224:N224"/>
    <mergeCell ref="B206:B217"/>
    <mergeCell ref="C206:C217"/>
    <mergeCell ref="D225:N225"/>
    <mergeCell ref="D226:N226"/>
    <mergeCell ref="D227:N227"/>
    <mergeCell ref="D228:N228"/>
    <mergeCell ref="D229:N229"/>
    <mergeCell ref="D216:N216"/>
    <mergeCell ref="D211:N211"/>
    <mergeCell ref="D212:N212"/>
    <mergeCell ref="D203:N203"/>
    <mergeCell ref="D204:N204"/>
    <mergeCell ref="D205:N205"/>
    <mergeCell ref="D206:N206"/>
    <mergeCell ref="D207:N207"/>
    <mergeCell ref="D208:N208"/>
    <mergeCell ref="D209:N209"/>
    <mergeCell ref="D210:N210"/>
    <mergeCell ref="D190:N190"/>
    <mergeCell ref="D191:N191"/>
    <mergeCell ref="D192:N192"/>
    <mergeCell ref="D193:N193"/>
    <mergeCell ref="D201:N201"/>
    <mergeCell ref="D202:N202"/>
    <mergeCell ref="D213:N213"/>
    <mergeCell ref="D214:N214"/>
    <mergeCell ref="D215:N215"/>
    <mergeCell ref="B194:B205"/>
    <mergeCell ref="C194:C205"/>
    <mergeCell ref="D194:N194"/>
    <mergeCell ref="D195:N195"/>
    <mergeCell ref="D196:N196"/>
    <mergeCell ref="D181:N181"/>
    <mergeCell ref="B182:B193"/>
    <mergeCell ref="C182:C193"/>
    <mergeCell ref="D182:N182"/>
    <mergeCell ref="D183:N183"/>
    <mergeCell ref="D184:N184"/>
    <mergeCell ref="D185:N185"/>
    <mergeCell ref="D186:N186"/>
    <mergeCell ref="D187:N187"/>
    <mergeCell ref="D188:N188"/>
    <mergeCell ref="B170:B181"/>
    <mergeCell ref="C170:C181"/>
    <mergeCell ref="D197:N197"/>
    <mergeCell ref="D198:N198"/>
    <mergeCell ref="D199:N199"/>
    <mergeCell ref="D200:N200"/>
    <mergeCell ref="D189:N189"/>
    <mergeCell ref="D180:N180"/>
    <mergeCell ref="D167:N167"/>
    <mergeCell ref="D168:N168"/>
    <mergeCell ref="D169:N169"/>
    <mergeCell ref="D170:N170"/>
    <mergeCell ref="D171:N171"/>
    <mergeCell ref="D172:N172"/>
    <mergeCell ref="D173:N173"/>
    <mergeCell ref="D174:N174"/>
    <mergeCell ref="D154:N154"/>
    <mergeCell ref="D155:N155"/>
    <mergeCell ref="D156:N156"/>
    <mergeCell ref="D157:N157"/>
    <mergeCell ref="D175:N175"/>
    <mergeCell ref="D176:N176"/>
    <mergeCell ref="D177:N177"/>
    <mergeCell ref="D178:N178"/>
    <mergeCell ref="D179:N179"/>
    <mergeCell ref="B158:B169"/>
    <mergeCell ref="C158:C169"/>
    <mergeCell ref="D158:N158"/>
    <mergeCell ref="D159:N159"/>
    <mergeCell ref="D160:N160"/>
    <mergeCell ref="D145:N145"/>
    <mergeCell ref="B146:B157"/>
    <mergeCell ref="C146:C157"/>
    <mergeCell ref="D146:N146"/>
    <mergeCell ref="D147:N147"/>
    <mergeCell ref="D148:N148"/>
    <mergeCell ref="D149:N149"/>
    <mergeCell ref="D150:N150"/>
    <mergeCell ref="D151:N151"/>
    <mergeCell ref="D152:N152"/>
    <mergeCell ref="B134:B145"/>
    <mergeCell ref="C134:C145"/>
    <mergeCell ref="D161:N161"/>
    <mergeCell ref="D162:N162"/>
    <mergeCell ref="D163:N163"/>
    <mergeCell ref="D164:N164"/>
    <mergeCell ref="D165:N165"/>
    <mergeCell ref="D166:N166"/>
    <mergeCell ref="D153:N153"/>
    <mergeCell ref="D144:N144"/>
    <mergeCell ref="D131:N131"/>
    <mergeCell ref="D132:N132"/>
    <mergeCell ref="D133:N133"/>
    <mergeCell ref="D134:N134"/>
    <mergeCell ref="D135:N135"/>
    <mergeCell ref="D136:N136"/>
    <mergeCell ref="D137:N137"/>
    <mergeCell ref="D138:N138"/>
    <mergeCell ref="D118:N118"/>
    <mergeCell ref="D119:N119"/>
    <mergeCell ref="D120:N120"/>
    <mergeCell ref="D121:N121"/>
    <mergeCell ref="D139:N139"/>
    <mergeCell ref="D140:N140"/>
    <mergeCell ref="D141:N141"/>
    <mergeCell ref="D142:N142"/>
    <mergeCell ref="D143:N143"/>
    <mergeCell ref="B122:B133"/>
    <mergeCell ref="C122:C133"/>
    <mergeCell ref="D122:N122"/>
    <mergeCell ref="D123:N123"/>
    <mergeCell ref="D124:N124"/>
    <mergeCell ref="D109:N109"/>
    <mergeCell ref="B110:B121"/>
    <mergeCell ref="C110:C121"/>
    <mergeCell ref="D110:N110"/>
    <mergeCell ref="D111:N111"/>
    <mergeCell ref="D112:N112"/>
    <mergeCell ref="D113:N113"/>
    <mergeCell ref="D114:N114"/>
    <mergeCell ref="D115:N115"/>
    <mergeCell ref="D116:N116"/>
    <mergeCell ref="B98:B109"/>
    <mergeCell ref="C98:C109"/>
    <mergeCell ref="D125:N125"/>
    <mergeCell ref="D126:N126"/>
    <mergeCell ref="D127:N127"/>
    <mergeCell ref="D128:N128"/>
    <mergeCell ref="D129:N129"/>
    <mergeCell ref="D130:N130"/>
    <mergeCell ref="D117:N117"/>
    <mergeCell ref="D85:N85"/>
    <mergeCell ref="D103:N103"/>
    <mergeCell ref="D104:N104"/>
    <mergeCell ref="D105:N105"/>
    <mergeCell ref="D106:N106"/>
    <mergeCell ref="D107:N107"/>
    <mergeCell ref="D108:N108"/>
    <mergeCell ref="D95:N95"/>
    <mergeCell ref="D96:N96"/>
    <mergeCell ref="D97:N97"/>
    <mergeCell ref="D98:N98"/>
    <mergeCell ref="D99:N99"/>
    <mergeCell ref="D100:N100"/>
    <mergeCell ref="D101:N101"/>
    <mergeCell ref="D102:N102"/>
    <mergeCell ref="B86:B97"/>
    <mergeCell ref="C86:C97"/>
    <mergeCell ref="D86:N86"/>
    <mergeCell ref="D87:N87"/>
    <mergeCell ref="D88:N88"/>
    <mergeCell ref="D75:N75"/>
    <mergeCell ref="D76:N76"/>
    <mergeCell ref="D77:N77"/>
    <mergeCell ref="D78:N78"/>
    <mergeCell ref="D79:N79"/>
    <mergeCell ref="D80:N80"/>
    <mergeCell ref="B74:B85"/>
    <mergeCell ref="C74:C85"/>
    <mergeCell ref="D74:N74"/>
    <mergeCell ref="D89:N89"/>
    <mergeCell ref="D90:N90"/>
    <mergeCell ref="D91:N91"/>
    <mergeCell ref="D92:N92"/>
    <mergeCell ref="D93:N93"/>
    <mergeCell ref="D94:N94"/>
    <mergeCell ref="D81:N81"/>
    <mergeCell ref="D82:N82"/>
    <mergeCell ref="D83:N83"/>
    <mergeCell ref="D84:N84"/>
    <mergeCell ref="D68:N68"/>
    <mergeCell ref="D69:N69"/>
    <mergeCell ref="D70:N70"/>
    <mergeCell ref="D71:N71"/>
    <mergeCell ref="D72:N72"/>
    <mergeCell ref="D73:N73"/>
    <mergeCell ref="D60:N60"/>
    <mergeCell ref="D61:N61"/>
    <mergeCell ref="B62:B73"/>
    <mergeCell ref="C62:C73"/>
    <mergeCell ref="D62:N62"/>
    <mergeCell ref="D63:N63"/>
    <mergeCell ref="D64:N64"/>
    <mergeCell ref="D65:N65"/>
    <mergeCell ref="D66:N66"/>
    <mergeCell ref="D67:N67"/>
    <mergeCell ref="B50:B61"/>
    <mergeCell ref="C50:C61"/>
    <mergeCell ref="D54:N54"/>
    <mergeCell ref="D55:N55"/>
    <mergeCell ref="D56:N56"/>
    <mergeCell ref="D57:N57"/>
    <mergeCell ref="D58:N58"/>
    <mergeCell ref="D59:N59"/>
    <mergeCell ref="D50:N50"/>
    <mergeCell ref="D51:N51"/>
    <mergeCell ref="D52:N52"/>
    <mergeCell ref="D53:N53"/>
    <mergeCell ref="D40:N40"/>
    <mergeCell ref="D41:N41"/>
    <mergeCell ref="D42:N42"/>
    <mergeCell ref="D43:N43"/>
    <mergeCell ref="D44:N44"/>
    <mergeCell ref="D45:N45"/>
    <mergeCell ref="B38:B49"/>
    <mergeCell ref="C38:C49"/>
    <mergeCell ref="D38:N38"/>
    <mergeCell ref="D39:N39"/>
    <mergeCell ref="D32:N32"/>
    <mergeCell ref="D33:N33"/>
    <mergeCell ref="D34:N34"/>
    <mergeCell ref="D35:N35"/>
    <mergeCell ref="D36:N36"/>
    <mergeCell ref="D37:N37"/>
    <mergeCell ref="D46:N46"/>
    <mergeCell ref="D47:N47"/>
    <mergeCell ref="D48:N48"/>
    <mergeCell ref="D49:N49"/>
    <mergeCell ref="C2:J2"/>
    <mergeCell ref="C3:J3"/>
    <mergeCell ref="C4:J4"/>
    <mergeCell ref="B12:B13"/>
    <mergeCell ref="C12:C13"/>
    <mergeCell ref="D15:N15"/>
    <mergeCell ref="D16:N16"/>
    <mergeCell ref="D17:N17"/>
    <mergeCell ref="D18:N18"/>
    <mergeCell ref="D19:N19"/>
    <mergeCell ref="B6:N9"/>
    <mergeCell ref="D13:N13"/>
    <mergeCell ref="D14:N14"/>
    <mergeCell ref="B14:B25"/>
    <mergeCell ref="C14:C25"/>
    <mergeCell ref="B26:B37"/>
    <mergeCell ref="C26:C37"/>
    <mergeCell ref="D26:N26"/>
    <mergeCell ref="D27:N27"/>
    <mergeCell ref="D10:H12"/>
    <mergeCell ref="J10:J12"/>
    <mergeCell ref="L10:N12"/>
    <mergeCell ref="B10:C11"/>
    <mergeCell ref="D20:N20"/>
    <mergeCell ref="D21:N21"/>
    <mergeCell ref="D22:N22"/>
    <mergeCell ref="D24:N24"/>
    <mergeCell ref="D23:N23"/>
    <mergeCell ref="D25:N25"/>
    <mergeCell ref="D28:N28"/>
    <mergeCell ref="D29:N29"/>
    <mergeCell ref="D30:N30"/>
    <mergeCell ref="D31:N31"/>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12" zoomScale="110" zoomScaleNormal="100" zoomScaleSheetLayoutView="110" workbookViewId="0">
      <selection activeCell="N21" sqref="N21:R21"/>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273</v>
      </c>
      <c r="F4" s="205"/>
      <c r="G4" s="205"/>
      <c r="H4" s="205"/>
      <c r="I4" s="205"/>
      <c r="J4" s="206"/>
      <c r="K4" s="236" t="s">
        <v>1</v>
      </c>
      <c r="L4" s="237"/>
      <c r="M4" s="237"/>
      <c r="N4" s="239"/>
      <c r="O4" s="207" t="s">
        <v>271</v>
      </c>
      <c r="P4" s="205"/>
      <c r="Q4" s="205"/>
      <c r="R4" s="205"/>
      <c r="S4" s="205"/>
      <c r="T4" s="206"/>
      <c r="U4" s="218" t="s">
        <v>41</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101</v>
      </c>
      <c r="F8" s="269"/>
      <c r="G8" s="269"/>
      <c r="H8" s="269"/>
      <c r="I8" s="269"/>
      <c r="J8" s="269"/>
      <c r="K8" s="269"/>
      <c r="L8" s="269"/>
      <c r="M8" s="269"/>
      <c r="N8" s="269"/>
      <c r="O8" s="269"/>
      <c r="P8" s="269"/>
      <c r="Q8" s="269"/>
      <c r="R8" s="269"/>
      <c r="S8" s="269"/>
      <c r="T8" s="269"/>
      <c r="U8" s="269"/>
      <c r="V8" s="269"/>
      <c r="W8" s="269"/>
      <c r="X8" s="269"/>
      <c r="Y8" s="269"/>
      <c r="Z8" s="270"/>
      <c r="AA8" s="271" t="s">
        <v>50</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04" t="s">
        <v>310</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311</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75" customHeight="1" x14ac:dyDescent="0.25">
      <c r="A16" s="258" t="s">
        <v>11</v>
      </c>
      <c r="B16" s="259"/>
      <c r="C16" s="259"/>
      <c r="D16" s="260"/>
      <c r="E16" s="251" t="s">
        <v>320</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16</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c r="J21" s="253"/>
      <c r="K21" s="253"/>
      <c r="L21" s="253"/>
      <c r="M21" s="254"/>
      <c r="N21" s="252" t="s">
        <v>65</v>
      </c>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t="s">
        <v>65</v>
      </c>
      <c r="J22" s="253"/>
      <c r="K22" s="253"/>
      <c r="L22" s="253"/>
      <c r="M22" s="254"/>
      <c r="N22" s="252"/>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289</v>
      </c>
      <c r="O23" s="253"/>
      <c r="P23" s="253"/>
      <c r="Q23" s="253"/>
      <c r="R23" s="254"/>
      <c r="S23" s="252"/>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304</v>
      </c>
      <c r="C36" s="205"/>
      <c r="D36" s="205"/>
      <c r="E36" s="205"/>
      <c r="F36" s="205"/>
      <c r="G36" s="206"/>
      <c r="H36" s="5" t="s">
        <v>33</v>
      </c>
      <c r="I36" s="207" t="s">
        <v>304</v>
      </c>
      <c r="J36" s="205"/>
      <c r="K36" s="205"/>
      <c r="L36" s="205"/>
      <c r="M36" s="205"/>
      <c r="N36" s="206"/>
      <c r="O36" s="5" t="s">
        <v>33</v>
      </c>
      <c r="P36" s="207" t="s">
        <v>304</v>
      </c>
      <c r="Q36" s="205"/>
      <c r="R36" s="205"/>
      <c r="S36" s="205"/>
      <c r="T36" s="205"/>
      <c r="U36" s="206"/>
      <c r="V36" s="5" t="s">
        <v>33</v>
      </c>
      <c r="W36" s="207"/>
      <c r="X36" s="205"/>
      <c r="Y36" s="205"/>
      <c r="Z36" s="205"/>
      <c r="AA36" s="205"/>
      <c r="AB36" s="205"/>
      <c r="AC36" s="208"/>
    </row>
    <row r="37" spans="1:29" x14ac:dyDescent="0.25">
      <c r="A37" s="6" t="s">
        <v>33</v>
      </c>
      <c r="B37" s="207" t="s">
        <v>304</v>
      </c>
      <c r="C37" s="205"/>
      <c r="D37" s="205"/>
      <c r="E37" s="205"/>
      <c r="F37" s="205"/>
      <c r="G37" s="206"/>
      <c r="H37" s="5" t="s">
        <v>33</v>
      </c>
      <c r="I37" s="207" t="s">
        <v>304</v>
      </c>
      <c r="J37" s="205"/>
      <c r="K37" s="205"/>
      <c r="L37" s="205"/>
      <c r="M37" s="205"/>
      <c r="N37" s="206"/>
      <c r="O37" s="5" t="s">
        <v>33</v>
      </c>
      <c r="P37" s="207" t="s">
        <v>304</v>
      </c>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c r="A46" t="s">
        <v>290</v>
      </c>
    </row>
    <row r="47" spans="1:29" hidden="1" x14ac:dyDescent="0.25">
      <c r="A47" t="s">
        <v>291</v>
      </c>
    </row>
    <row r="48" spans="1:29" hidden="1" x14ac:dyDescent="0.25">
      <c r="A48" t="s">
        <v>292</v>
      </c>
    </row>
    <row r="49" spans="1:33" hidden="1" x14ac:dyDescent="0.25">
      <c r="A49" t="s">
        <v>293</v>
      </c>
    </row>
    <row r="50" spans="1:33" hidden="1" x14ac:dyDescent="0.25">
      <c r="A50" t="s">
        <v>294</v>
      </c>
      <c r="B50" s="194"/>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c r="A51" t="s">
        <v>295</v>
      </c>
    </row>
    <row r="52" spans="1:33" hidden="1" x14ac:dyDescent="0.25">
      <c r="A52" s="33"/>
      <c r="B52" s="37"/>
      <c r="C52" s="37"/>
      <c r="D52" s="37"/>
      <c r="E52" s="37"/>
      <c r="F52" s="37"/>
      <c r="G52" s="37"/>
      <c r="H52" s="37"/>
      <c r="I52" s="37"/>
      <c r="J52" s="37"/>
      <c r="K52" s="34"/>
      <c r="L52" s="34"/>
      <c r="M52" s="34"/>
      <c r="N52" s="34"/>
    </row>
    <row r="53" spans="1:33" hidden="1" x14ac:dyDescent="0.25">
      <c r="A53" s="33"/>
      <c r="B53" s="35"/>
      <c r="C53" s="34"/>
      <c r="D53" s="34"/>
      <c r="E53" s="34"/>
      <c r="F53" s="34"/>
      <c r="G53" s="34"/>
      <c r="H53" s="34"/>
      <c r="I53" s="34"/>
      <c r="J53" s="34"/>
      <c r="K53" s="34"/>
      <c r="L53" s="34"/>
      <c r="M53" s="34"/>
      <c r="N53" s="34"/>
    </row>
    <row r="54" spans="1:33" hidden="1" x14ac:dyDescent="0.25">
      <c r="A54" s="33"/>
      <c r="B54" s="37"/>
      <c r="C54" s="37"/>
      <c r="D54" s="37"/>
      <c r="E54" s="37"/>
      <c r="F54" s="37"/>
      <c r="G54" s="34"/>
      <c r="H54" s="34"/>
      <c r="I54" s="34"/>
      <c r="J54" s="34"/>
      <c r="K54" s="34"/>
      <c r="L54" s="34"/>
      <c r="M54" s="34"/>
      <c r="N54" s="34"/>
    </row>
    <row r="55" spans="1:33" hidden="1" x14ac:dyDescent="0.25">
      <c r="A55" s="33"/>
      <c r="B55" s="37"/>
      <c r="C55" s="37"/>
      <c r="D55" s="37"/>
      <c r="E55" s="37"/>
      <c r="F55" s="37"/>
      <c r="G55" s="37"/>
      <c r="H55" s="34"/>
      <c r="I55" s="34"/>
      <c r="J55" s="34"/>
      <c r="K55" s="34"/>
      <c r="L55" s="34"/>
      <c r="M55" s="34"/>
      <c r="N55" s="34"/>
    </row>
    <row r="56" spans="1:33" hidden="1" x14ac:dyDescent="0.25">
      <c r="A56" s="33"/>
      <c r="B56" s="37"/>
      <c r="C56" s="37"/>
      <c r="D56" s="37"/>
      <c r="E56" s="37"/>
      <c r="F56" s="37"/>
      <c r="G56" s="37"/>
      <c r="H56" s="37"/>
      <c r="I56" s="37"/>
      <c r="J56" s="37"/>
      <c r="K56" s="37"/>
      <c r="L56" s="37"/>
      <c r="M56" s="37"/>
      <c r="N56" s="34"/>
    </row>
    <row r="57" spans="1:33" hidden="1" x14ac:dyDescent="0.25">
      <c r="A57" s="33"/>
      <c r="B57" s="37"/>
      <c r="C57" s="37"/>
      <c r="D57" s="37"/>
      <c r="E57" s="37"/>
      <c r="F57" s="37"/>
      <c r="G57" s="37"/>
      <c r="H57" s="37"/>
      <c r="I57" s="37"/>
      <c r="J57" s="34"/>
      <c r="K57" s="34"/>
      <c r="L57" s="34"/>
      <c r="M57" s="34"/>
      <c r="N57" s="34"/>
    </row>
    <row r="58" spans="1:33" hidden="1" x14ac:dyDescent="0.25">
      <c r="A58" s="33"/>
      <c r="B58" s="37"/>
      <c r="C58" s="37"/>
      <c r="D58" s="37"/>
      <c r="E58" s="37"/>
      <c r="F58" s="37"/>
      <c r="G58" s="37"/>
      <c r="H58" s="37"/>
      <c r="I58" s="37"/>
      <c r="J58" s="37"/>
      <c r="K58" s="37"/>
      <c r="L58" s="37"/>
      <c r="M58" s="37"/>
      <c r="N58" s="34"/>
    </row>
    <row r="59" spans="1:33" hidden="1" x14ac:dyDescent="0.25">
      <c r="A59" s="33"/>
      <c r="B59" s="37"/>
      <c r="C59" s="37"/>
      <c r="D59" s="37"/>
      <c r="E59" s="37"/>
      <c r="F59" s="37"/>
      <c r="G59" s="37"/>
      <c r="H59" s="37"/>
      <c r="I59" s="37"/>
      <c r="J59" s="37"/>
      <c r="K59" s="37"/>
      <c r="L59" s="37"/>
      <c r="M59" s="37"/>
      <c r="N59" s="34"/>
    </row>
    <row r="60" spans="1:33" hidden="1" x14ac:dyDescent="0.25">
      <c r="A60" s="33"/>
      <c r="B60" s="37"/>
      <c r="C60" s="37"/>
      <c r="D60" s="37"/>
      <c r="E60" s="37"/>
      <c r="F60" s="37"/>
      <c r="G60" s="37"/>
      <c r="H60" s="37"/>
      <c r="I60" s="37"/>
      <c r="J60" s="37"/>
      <c r="K60" s="37"/>
      <c r="L60" s="37"/>
      <c r="M60" s="37"/>
      <c r="N60" s="34"/>
    </row>
    <row r="61" spans="1:33" hidden="1" x14ac:dyDescent="0.25">
      <c r="A61" s="33"/>
      <c r="B61" s="37"/>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c r="B77" s="32"/>
    </row>
    <row r="78" spans="1:14" s="39" customFormat="1" hidden="1" x14ac:dyDescent="0.25">
      <c r="A78" s="38"/>
    </row>
    <row r="79" spans="1:14" s="39" customFormat="1" hidden="1" x14ac:dyDescent="0.25">
      <c r="A79" s="38"/>
    </row>
    <row r="80" spans="1:14" s="39" customFormat="1" hidden="1" x14ac:dyDescent="0.25">
      <c r="A80" s="38"/>
    </row>
    <row r="81" spans="1:2" s="39" customFormat="1" hidden="1" x14ac:dyDescent="0.25">
      <c r="A81" s="38"/>
    </row>
    <row r="82" spans="1:2" s="39" customFormat="1" hidden="1" x14ac:dyDescent="0.25">
      <c r="A82" s="38"/>
    </row>
    <row r="83" spans="1:2" s="39" customFormat="1" hidden="1" x14ac:dyDescent="0.25">
      <c r="A83" s="38"/>
    </row>
    <row r="84" spans="1:2" s="39" customFormat="1" hidden="1" x14ac:dyDescent="0.25">
      <c r="A84" s="38"/>
    </row>
    <row r="85" spans="1:2" s="39" customFormat="1" hidden="1" x14ac:dyDescent="0.25">
      <c r="A85" s="38"/>
    </row>
    <row r="86" spans="1:2" s="39" customFormat="1" hidden="1" x14ac:dyDescent="0.25">
      <c r="A86" s="38"/>
    </row>
    <row r="87" spans="1:2" s="39" customFormat="1" hidden="1" x14ac:dyDescent="0.25">
      <c r="A87" s="38"/>
    </row>
    <row r="88" spans="1:2" s="39" customFormat="1" hidden="1" x14ac:dyDescent="0.25">
      <c r="B88" s="32"/>
    </row>
    <row r="89" spans="1:2" s="39" customFormat="1" hidden="1" x14ac:dyDescent="0.25"/>
    <row r="90" spans="1:2" s="39" customFormat="1" hidden="1" x14ac:dyDescent="0.25">
      <c r="B90" s="32"/>
    </row>
    <row r="91" spans="1:2" s="39" customFormat="1" hidden="1" x14ac:dyDescent="0.25"/>
    <row r="92" spans="1:2" s="39" customFormat="1" hidden="1" x14ac:dyDescent="0.25">
      <c r="B92" s="32"/>
    </row>
    <row r="93" spans="1:2" s="39" customFormat="1" hidden="1" x14ac:dyDescent="0.25"/>
    <row r="94" spans="1:2" s="39" customFormat="1" hidden="1" x14ac:dyDescent="0.25"/>
    <row r="95" spans="1:2" s="39" customFormat="1" hidden="1" x14ac:dyDescent="0.25"/>
    <row r="96" spans="1:2" s="39" customFormat="1" hidden="1" x14ac:dyDescent="0.25"/>
    <row r="97" spans="2:2" s="39" customFormat="1" hidden="1" x14ac:dyDescent="0.25"/>
    <row r="98" spans="2:2" s="39" customFormat="1" hidden="1" x14ac:dyDescent="0.25">
      <c r="B98" s="32"/>
    </row>
    <row r="99" spans="2:2" s="39" customFormat="1" hidden="1" x14ac:dyDescent="0.25"/>
    <row r="100" spans="2:2" s="39" customFormat="1" hidden="1" x14ac:dyDescent="0.25">
      <c r="B100" s="32"/>
    </row>
    <row r="101" spans="2:2" s="39" customFormat="1" hidden="1" x14ac:dyDescent="0.25"/>
    <row r="102" spans="2:2" s="39" customFormat="1" hidden="1" x14ac:dyDescent="0.25">
      <c r="B102" s="32"/>
    </row>
    <row r="103" spans="2:2" s="39" customFormat="1" hidden="1" x14ac:dyDescent="0.25">
      <c r="B103" s="32"/>
    </row>
    <row r="104" spans="2:2" s="39" customFormat="1" hidden="1" x14ac:dyDescent="0.25"/>
    <row r="105" spans="2:2" s="39" customFormat="1" hidden="1" x14ac:dyDescent="0.25"/>
    <row r="106" spans="2:2" s="39" customFormat="1" hidden="1" x14ac:dyDescent="0.25"/>
    <row r="107" spans="2:2" s="39" customFormat="1" hidden="1" x14ac:dyDescent="0.25"/>
    <row r="108" spans="2:2" s="39" customFormat="1" hidden="1" x14ac:dyDescent="0.25"/>
    <row r="109" spans="2:2" s="39" customFormat="1" hidden="1" x14ac:dyDescent="0.25"/>
    <row r="110" spans="2:2" s="39" customFormat="1" hidden="1" x14ac:dyDescent="0.25"/>
    <row r="111" spans="2:2" s="39" customFormat="1" hidden="1" x14ac:dyDescent="0.25"/>
    <row r="112" spans="2:2" s="39" customFormat="1" hidden="1" x14ac:dyDescent="0.25"/>
    <row r="113" s="39" customFormat="1" hidden="1" x14ac:dyDescent="0.25"/>
    <row r="114" s="39" customFormat="1" hidden="1" x14ac:dyDescent="0.25"/>
    <row r="115" s="39" customFormat="1" hidden="1" x14ac:dyDescent="0.25"/>
    <row r="116" s="39" customFormat="1" hidden="1" x14ac:dyDescent="0.25"/>
    <row r="117" s="39" customFormat="1" hidden="1" x14ac:dyDescent="0.25"/>
    <row r="118" s="39" customFormat="1" hidden="1" x14ac:dyDescent="0.25"/>
    <row r="119" s="39" customFormat="1" hidden="1" x14ac:dyDescent="0.25"/>
    <row r="120" s="39" customFormat="1" hidden="1" x14ac:dyDescent="0.25"/>
    <row r="121" s="39" customFormat="1" hidden="1" x14ac:dyDescent="0.25"/>
    <row r="122" s="39" customFormat="1" hidden="1" x14ac:dyDescent="0.25"/>
    <row r="123" s="39" customFormat="1" hidden="1" x14ac:dyDescent="0.25"/>
    <row r="124" s="39" customFormat="1" hidden="1" x14ac:dyDescent="0.25"/>
    <row r="125" s="39" customFormat="1" hidden="1" x14ac:dyDescent="0.25"/>
    <row r="126" s="39" customFormat="1" hidden="1" x14ac:dyDescent="0.25"/>
    <row r="127" s="39" customFormat="1" hidden="1" x14ac:dyDescent="0.25"/>
    <row r="128" s="39" customFormat="1" hidden="1" x14ac:dyDescent="0.25"/>
    <row r="129" s="39" customFormat="1" hidden="1" x14ac:dyDescent="0.25"/>
    <row r="130" s="39" customFormat="1" hidden="1" x14ac:dyDescent="0.25"/>
    <row r="131" s="39" customFormat="1" hidden="1" x14ac:dyDescent="0.25"/>
    <row r="132" s="39" customFormat="1" hidden="1" x14ac:dyDescent="0.25"/>
    <row r="133" s="39" customFormat="1" hidden="1" x14ac:dyDescent="0.25"/>
    <row r="134" s="39" customFormat="1" hidden="1" x14ac:dyDescent="0.25"/>
    <row r="135" s="39" customFormat="1" hidden="1" x14ac:dyDescent="0.25"/>
    <row r="136" s="39" customFormat="1" hidden="1" x14ac:dyDescent="0.25"/>
    <row r="137" s="39" customFormat="1" hidden="1" x14ac:dyDescent="0.25"/>
    <row r="138" s="39" customFormat="1" hidden="1" x14ac:dyDescent="0.25"/>
    <row r="139" s="39" customFormat="1" hidden="1" x14ac:dyDescent="0.25"/>
    <row r="140" s="39" customFormat="1" hidden="1" x14ac:dyDescent="0.25"/>
    <row r="141" s="39" customFormat="1" hidden="1" x14ac:dyDescent="0.25"/>
    <row r="142" s="39" customFormat="1" hidden="1" x14ac:dyDescent="0.25"/>
    <row r="143" s="39" customFormat="1" hidden="1" x14ac:dyDescent="0.25"/>
    <row r="144"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B50:I50"/>
    <mergeCell ref="B75:N75"/>
    <mergeCell ref="B76:N76"/>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 ref="AW4:BD4"/>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s>
  <conditionalFormatting sqref="R34:AC34">
    <cfRule type="cellIs" dxfId="117" priority="1" operator="equal">
      <formula>"x"</formula>
    </cfRule>
    <cfRule type="cellIs" dxfId="116"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6" location="'B16'!A1" display="B16"/>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15" location="'A11'!A1" display="A11"/>
    <hyperlink ref="S17" location="'A13'!A1" display="A13"/>
    <hyperlink ref="S64" location="'C8'!A1" display="C8"/>
    <hyperlink ref="S65" location="'C9'!A1" display="C9"/>
    <hyperlink ref="S66" location="'C10'!A1" display="C10"/>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8" location="'A14'!A1" display="A14"/>
    <hyperlink ref="S19" location="'A15'!A1" display="A15"/>
    <hyperlink ref="S7" location="informazioni!A22" display="informazioni!A22"/>
    <hyperlink ref="S30" location="informazioni!A31" display="informazioni!A31"/>
    <hyperlink ref="S67" location="informazioni!A104" display="informazioni!A104"/>
    <hyperlink ref="S74" location="'Elenco obiettivi '!A118" display="'Elenco obiettivi '!A118"/>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24" location="'A20'!A1" display="A20"/>
    <hyperlink ref="S26" location="'A22'!A1" display="A22"/>
    <hyperlink ref="S28" location="'A24'!A1" display="A24"/>
    <hyperlink ref="S25" location="'A21'!A1" display="A21"/>
    <hyperlink ref="S27" location="'A23'!A1" display="A23"/>
    <hyperlink ref="S29" location="'A25'!A1" display="A25"/>
  </hyperlinks>
  <pageMargins left="0.7" right="0.7" top="0.75" bottom="0.75" header="0.3" footer="0.3"/>
  <pageSetup paperSize="9" scale="75" orientation="landscape" r:id="rId1"/>
  <rowBreaks count="2" manualBreakCount="2">
    <brk id="41" max="28" man="1"/>
    <brk id="51"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zoomScale="110" zoomScaleNormal="100" zoomScaleSheetLayoutView="110" workbookViewId="0">
      <selection activeCell="A2" sqref="A2:XFD2"/>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273</v>
      </c>
      <c r="F4" s="205"/>
      <c r="G4" s="205"/>
      <c r="H4" s="205"/>
      <c r="I4" s="205"/>
      <c r="J4" s="206"/>
      <c r="K4" s="236" t="s">
        <v>1</v>
      </c>
      <c r="L4" s="237"/>
      <c r="M4" s="237"/>
      <c r="N4" s="239"/>
      <c r="O4" s="207" t="s">
        <v>271</v>
      </c>
      <c r="P4" s="205"/>
      <c r="Q4" s="205"/>
      <c r="R4" s="205"/>
      <c r="S4" s="205"/>
      <c r="T4" s="206"/>
      <c r="U4" s="218" t="s">
        <v>41</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101</v>
      </c>
      <c r="F8" s="269"/>
      <c r="G8" s="269"/>
      <c r="H8" s="269"/>
      <c r="I8" s="269"/>
      <c r="J8" s="269"/>
      <c r="K8" s="269"/>
      <c r="L8" s="269"/>
      <c r="M8" s="269"/>
      <c r="N8" s="269"/>
      <c r="O8" s="269"/>
      <c r="P8" s="269"/>
      <c r="Q8" s="269"/>
      <c r="R8" s="269"/>
      <c r="S8" s="269"/>
      <c r="T8" s="269"/>
      <c r="U8" s="269"/>
      <c r="V8" s="269"/>
      <c r="W8" s="269"/>
      <c r="X8" s="269"/>
      <c r="Y8" s="269"/>
      <c r="Z8" s="270"/>
      <c r="AA8" s="271" t="s">
        <v>50</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04" t="s">
        <v>321</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322</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75" customHeight="1" x14ac:dyDescent="0.25">
      <c r="A16" s="258" t="s">
        <v>11</v>
      </c>
      <c r="B16" s="259"/>
      <c r="C16" s="259"/>
      <c r="D16" s="260"/>
      <c r="E16" s="251" t="s">
        <v>323</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16</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304</v>
      </c>
      <c r="C36" s="205"/>
      <c r="D36" s="205"/>
      <c r="E36" s="205"/>
      <c r="F36" s="205"/>
      <c r="G36" s="206"/>
      <c r="H36" s="5" t="s">
        <v>33</v>
      </c>
      <c r="I36" s="207" t="s">
        <v>304</v>
      </c>
      <c r="J36" s="205"/>
      <c r="K36" s="205"/>
      <c r="L36" s="205"/>
      <c r="M36" s="205"/>
      <c r="N36" s="206"/>
      <c r="O36" s="5" t="s">
        <v>33</v>
      </c>
      <c r="P36" s="207" t="s">
        <v>304</v>
      </c>
      <c r="Q36" s="205"/>
      <c r="R36" s="205"/>
      <c r="S36" s="205"/>
      <c r="T36" s="205"/>
      <c r="U36" s="206"/>
      <c r="V36" s="5" t="s">
        <v>33</v>
      </c>
      <c r="W36" s="207"/>
      <c r="X36" s="205"/>
      <c r="Y36" s="205"/>
      <c r="Z36" s="205"/>
      <c r="AA36" s="205"/>
      <c r="AB36" s="205"/>
      <c r="AC36" s="208"/>
    </row>
    <row r="37" spans="1:29" x14ac:dyDescent="0.25">
      <c r="A37" s="6" t="s">
        <v>33</v>
      </c>
      <c r="B37" s="207" t="s">
        <v>304</v>
      </c>
      <c r="C37" s="205"/>
      <c r="D37" s="205"/>
      <c r="E37" s="205"/>
      <c r="F37" s="205"/>
      <c r="G37" s="206"/>
      <c r="H37" s="5" t="s">
        <v>33</v>
      </c>
      <c r="I37" s="207" t="s">
        <v>304</v>
      </c>
      <c r="J37" s="205"/>
      <c r="K37" s="205"/>
      <c r="L37" s="205"/>
      <c r="M37" s="205"/>
      <c r="N37" s="206"/>
      <c r="O37" s="5" t="s">
        <v>33</v>
      </c>
      <c r="P37" s="207" t="s">
        <v>304</v>
      </c>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row r="48" spans="1:29" hidden="1" x14ac:dyDescent="0.25"/>
    <row r="49" spans="1:33" hidden="1" x14ac:dyDescent="0.25"/>
    <row r="50" spans="1:33" hidden="1" x14ac:dyDescent="0.25">
      <c r="B50" s="194"/>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c r="B52" s="37"/>
      <c r="C52" s="37"/>
      <c r="D52" s="37"/>
      <c r="E52" s="37"/>
      <c r="F52" s="37"/>
      <c r="G52" s="37"/>
      <c r="H52" s="37"/>
      <c r="I52" s="37"/>
      <c r="J52" s="37"/>
      <c r="K52" s="34"/>
      <c r="L52" s="34"/>
      <c r="M52" s="34"/>
      <c r="N52" s="34"/>
    </row>
    <row r="53" spans="1:33" hidden="1" x14ac:dyDescent="0.25">
      <c r="A53" s="33"/>
      <c r="B53" s="35"/>
      <c r="C53" s="34"/>
      <c r="D53" s="34"/>
      <c r="E53" s="34"/>
      <c r="F53" s="34"/>
      <c r="G53" s="34"/>
      <c r="H53" s="34"/>
      <c r="I53" s="34"/>
      <c r="J53" s="34"/>
      <c r="K53" s="34"/>
      <c r="L53" s="34"/>
      <c r="M53" s="34"/>
      <c r="N53" s="34"/>
    </row>
    <row r="54" spans="1:33" hidden="1" x14ac:dyDescent="0.25">
      <c r="A54" s="33"/>
      <c r="B54" s="37"/>
      <c r="C54" s="37"/>
      <c r="D54" s="37"/>
      <c r="E54" s="37"/>
      <c r="F54" s="37"/>
      <c r="G54" s="34"/>
      <c r="H54" s="34"/>
      <c r="I54" s="34"/>
      <c r="J54" s="34"/>
      <c r="K54" s="34"/>
      <c r="L54" s="34"/>
      <c r="M54" s="34"/>
      <c r="N54" s="34"/>
    </row>
    <row r="55" spans="1:33" hidden="1" x14ac:dyDescent="0.25">
      <c r="A55" s="33"/>
      <c r="B55" s="37"/>
      <c r="C55" s="37"/>
      <c r="D55" s="37"/>
      <c r="E55" s="37"/>
      <c r="F55" s="37"/>
      <c r="G55" s="37"/>
      <c r="H55" s="34"/>
      <c r="I55" s="34"/>
      <c r="J55" s="34"/>
      <c r="K55" s="34"/>
      <c r="L55" s="34"/>
      <c r="M55" s="34"/>
      <c r="N55" s="34"/>
    </row>
    <row r="56" spans="1:33" hidden="1" x14ac:dyDescent="0.25">
      <c r="A56" s="33"/>
      <c r="B56" s="37"/>
      <c r="C56" s="37"/>
      <c r="D56" s="37"/>
      <c r="E56" s="37"/>
      <c r="F56" s="37"/>
      <c r="G56" s="37"/>
      <c r="H56" s="37"/>
      <c r="I56" s="37"/>
      <c r="J56" s="37"/>
      <c r="K56" s="37"/>
      <c r="L56" s="37"/>
      <c r="M56" s="37"/>
      <c r="N56" s="34"/>
    </row>
    <row r="57" spans="1:33" hidden="1" x14ac:dyDescent="0.25">
      <c r="A57" s="33"/>
      <c r="B57" s="37"/>
      <c r="C57" s="37"/>
      <c r="D57" s="37"/>
      <c r="E57" s="37"/>
      <c r="F57" s="37"/>
      <c r="G57" s="37"/>
      <c r="H57" s="37"/>
      <c r="I57" s="37"/>
      <c r="J57" s="34"/>
      <c r="K57" s="34"/>
      <c r="L57" s="34"/>
      <c r="M57" s="34"/>
      <c r="N57" s="34"/>
    </row>
    <row r="58" spans="1:33" hidden="1" x14ac:dyDescent="0.25">
      <c r="A58" s="33"/>
      <c r="B58" s="37"/>
      <c r="C58" s="37"/>
      <c r="D58" s="37"/>
      <c r="E58" s="37"/>
      <c r="F58" s="37"/>
      <c r="G58" s="37"/>
      <c r="H58" s="37"/>
      <c r="I58" s="37"/>
      <c r="J58" s="37"/>
      <c r="K58" s="37"/>
      <c r="L58" s="37"/>
      <c r="M58" s="37"/>
      <c r="N58" s="34"/>
    </row>
    <row r="59" spans="1:33" hidden="1" x14ac:dyDescent="0.25">
      <c r="A59" s="33"/>
      <c r="B59" s="37"/>
      <c r="C59" s="37"/>
      <c r="D59" s="37"/>
      <c r="E59" s="37"/>
      <c r="F59" s="37"/>
      <c r="G59" s="37"/>
      <c r="H59" s="37"/>
      <c r="I59" s="37"/>
      <c r="J59" s="37"/>
      <c r="K59" s="37"/>
      <c r="L59" s="37"/>
      <c r="M59" s="37"/>
      <c r="N59" s="34"/>
    </row>
    <row r="60" spans="1:33" hidden="1" x14ac:dyDescent="0.25">
      <c r="A60" s="33"/>
      <c r="B60" s="37"/>
      <c r="C60" s="37"/>
      <c r="D60" s="37"/>
      <c r="E60" s="37"/>
      <c r="F60" s="37"/>
      <c r="G60" s="37"/>
      <c r="H60" s="37"/>
      <c r="I60" s="37"/>
      <c r="J60" s="37"/>
      <c r="K60" s="37"/>
      <c r="L60" s="37"/>
      <c r="M60" s="37"/>
      <c r="N60" s="34"/>
    </row>
    <row r="61" spans="1:33" hidden="1" x14ac:dyDescent="0.25">
      <c r="A61" s="33"/>
      <c r="B61" s="37"/>
      <c r="C61" s="37"/>
      <c r="D61" s="37"/>
      <c r="E61" s="37"/>
      <c r="F61" s="37"/>
      <c r="G61" s="37"/>
      <c r="H61" s="37"/>
      <c r="I61" s="37"/>
      <c r="J61" s="37"/>
      <c r="K61" s="37"/>
      <c r="L61" s="37"/>
      <c r="M61" s="37"/>
      <c r="N61" s="34"/>
    </row>
    <row r="62" spans="1:33" hidden="1" x14ac:dyDescent="0.25">
      <c r="A62" s="33"/>
      <c r="B62" s="37"/>
      <c r="C62" s="37"/>
      <c r="D62" s="37"/>
      <c r="E62" s="37"/>
      <c r="F62" s="37"/>
      <c r="G62" s="37"/>
      <c r="H62" s="37"/>
      <c r="I62" s="37"/>
      <c r="J62" s="37"/>
      <c r="K62" s="37"/>
      <c r="L62" s="37"/>
      <c r="M62" s="37"/>
      <c r="N62" s="34"/>
    </row>
    <row r="63" spans="1:33" hidden="1" x14ac:dyDescent="0.25">
      <c r="A63" s="33"/>
      <c r="B63" s="37"/>
      <c r="C63" s="37"/>
      <c r="D63" s="37"/>
      <c r="E63" s="37"/>
      <c r="F63" s="37"/>
      <c r="G63" s="37"/>
      <c r="H63" s="37"/>
      <c r="I63" s="37"/>
      <c r="J63" s="37"/>
      <c r="K63" s="37"/>
      <c r="L63" s="37"/>
      <c r="M63" s="37"/>
      <c r="N63" s="34"/>
    </row>
    <row r="64" spans="1:33" hidden="1" x14ac:dyDescent="0.25">
      <c r="A64" s="33"/>
      <c r="B64" s="37"/>
      <c r="C64" s="37"/>
      <c r="D64" s="37"/>
      <c r="E64" s="37"/>
      <c r="F64" s="37"/>
      <c r="G64" s="37"/>
      <c r="H64" s="37"/>
      <c r="I64" s="37"/>
      <c r="J64" s="37"/>
      <c r="K64" s="37"/>
      <c r="L64" s="37"/>
      <c r="M64" s="37"/>
      <c r="N64" s="34"/>
    </row>
    <row r="65" spans="1:14" hidden="1" x14ac:dyDescent="0.25">
      <c r="A65" s="33"/>
      <c r="B65" s="37"/>
      <c r="C65" s="37"/>
      <c r="D65" s="37"/>
      <c r="E65" s="37"/>
      <c r="F65" s="37"/>
      <c r="G65" s="37"/>
      <c r="H65" s="37"/>
      <c r="I65" s="37"/>
      <c r="J65" s="37"/>
      <c r="K65" s="37"/>
      <c r="L65" s="37"/>
      <c r="M65" s="37"/>
      <c r="N65" s="34"/>
    </row>
    <row r="66" spans="1:14" hidden="1" x14ac:dyDescent="0.25">
      <c r="A66" s="33"/>
      <c r="B66" s="37"/>
      <c r="C66" s="37"/>
      <c r="D66" s="37"/>
      <c r="E66" s="37"/>
      <c r="F66" s="37"/>
      <c r="G66" s="37"/>
      <c r="H66" s="37"/>
      <c r="I66" s="37"/>
      <c r="J66" s="37"/>
      <c r="K66" s="37"/>
      <c r="L66" s="37"/>
      <c r="M66" s="37"/>
      <c r="N66" s="34"/>
    </row>
    <row r="67" spans="1:14" hidden="1" x14ac:dyDescent="0.25">
      <c r="A67" s="33"/>
      <c r="B67" s="37"/>
      <c r="C67" s="37"/>
      <c r="D67" s="37"/>
      <c r="E67" s="37"/>
      <c r="F67" s="37"/>
      <c r="G67" s="37"/>
      <c r="H67" s="37"/>
      <c r="I67" s="37"/>
      <c r="J67" s="37"/>
      <c r="K67" s="37"/>
      <c r="L67" s="37"/>
      <c r="M67" s="37"/>
      <c r="N67" s="34"/>
    </row>
    <row r="68" spans="1:14" hidden="1" x14ac:dyDescent="0.25">
      <c r="A68" s="33"/>
      <c r="B68" s="37"/>
      <c r="C68" s="37"/>
      <c r="D68" s="37"/>
      <c r="E68" s="37"/>
      <c r="F68" s="37"/>
      <c r="G68" s="37"/>
      <c r="H68" s="37"/>
      <c r="I68" s="37"/>
      <c r="J68" s="37"/>
      <c r="K68" s="37"/>
      <c r="L68" s="37"/>
      <c r="M68" s="37"/>
      <c r="N68" s="34"/>
    </row>
    <row r="69" spans="1:14" hidden="1" x14ac:dyDescent="0.25">
      <c r="A69" s="33"/>
      <c r="B69" s="37"/>
      <c r="C69" s="37"/>
      <c r="D69" s="37"/>
      <c r="E69" s="37"/>
      <c r="F69" s="37"/>
      <c r="G69" s="37"/>
      <c r="H69" s="37"/>
      <c r="I69" s="37"/>
      <c r="J69" s="37"/>
      <c r="K69" s="37"/>
      <c r="L69" s="37"/>
      <c r="M69" s="37"/>
      <c r="N69" s="34"/>
    </row>
    <row r="70" spans="1:14" hidden="1" x14ac:dyDescent="0.25">
      <c r="A70" s="33"/>
      <c r="B70" s="37"/>
      <c r="C70" s="37"/>
      <c r="D70" s="37"/>
      <c r="E70" s="37"/>
      <c r="F70" s="37"/>
      <c r="G70" s="37"/>
      <c r="H70" s="37"/>
      <c r="I70" s="37"/>
      <c r="J70" s="37"/>
      <c r="K70" s="37"/>
      <c r="L70" s="37"/>
      <c r="M70" s="37"/>
      <c r="N70" s="34"/>
    </row>
    <row r="71" spans="1:14" hidden="1" x14ac:dyDescent="0.25">
      <c r="A71" s="33"/>
      <c r="B71" s="37"/>
      <c r="C71" s="37"/>
      <c r="D71" s="37"/>
      <c r="E71" s="37"/>
      <c r="F71" s="37"/>
      <c r="G71" s="37"/>
      <c r="H71" s="37"/>
      <c r="I71" s="37"/>
      <c r="J71" s="37"/>
      <c r="K71" s="37"/>
      <c r="L71" s="37"/>
      <c r="M71" s="37"/>
      <c r="N71" s="34"/>
    </row>
    <row r="72" spans="1:14" hidden="1" x14ac:dyDescent="0.25">
      <c r="A72" s="33"/>
      <c r="B72" s="37"/>
      <c r="C72" s="37"/>
      <c r="D72" s="37"/>
      <c r="E72" s="37"/>
      <c r="F72" s="37"/>
      <c r="G72" s="37"/>
      <c r="H72" s="37"/>
      <c r="I72" s="37"/>
      <c r="J72" s="37"/>
      <c r="K72" s="37"/>
      <c r="L72" s="37"/>
      <c r="M72" s="37"/>
      <c r="N72" s="34"/>
    </row>
    <row r="73" spans="1:14" hidden="1" x14ac:dyDescent="0.25">
      <c r="A73" s="33"/>
      <c r="B73" s="37"/>
      <c r="C73" s="37"/>
      <c r="D73" s="37"/>
      <c r="E73" s="37"/>
      <c r="F73" s="37"/>
      <c r="G73" s="37"/>
      <c r="H73" s="37"/>
      <c r="I73" s="37"/>
      <c r="J73" s="37"/>
      <c r="K73" s="37"/>
      <c r="L73" s="37"/>
      <c r="M73" s="37"/>
      <c r="N73" s="34"/>
    </row>
    <row r="74" spans="1:14" hidden="1" x14ac:dyDescent="0.25">
      <c r="A74" s="33"/>
      <c r="B74" s="37"/>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c r="B77" s="32"/>
    </row>
    <row r="78" spans="1:14" s="39" customFormat="1" hidden="1" x14ac:dyDescent="0.25">
      <c r="A78" s="38"/>
    </row>
    <row r="79" spans="1:14" s="39" customFormat="1" hidden="1" x14ac:dyDescent="0.25">
      <c r="A79" s="38"/>
    </row>
    <row r="80" spans="1:14" s="39" customFormat="1" hidden="1" x14ac:dyDescent="0.25">
      <c r="A80" s="38"/>
    </row>
    <row r="81" spans="1:2" s="39" customFormat="1" hidden="1" x14ac:dyDescent="0.25">
      <c r="A81" s="38"/>
    </row>
    <row r="82" spans="1:2" s="39" customFormat="1" hidden="1" x14ac:dyDescent="0.25">
      <c r="A82" s="38"/>
    </row>
    <row r="83" spans="1:2" s="39" customFormat="1" hidden="1" x14ac:dyDescent="0.25">
      <c r="A83" s="38"/>
    </row>
    <row r="84" spans="1:2" s="39" customFormat="1" hidden="1" x14ac:dyDescent="0.25">
      <c r="A84" s="38"/>
    </row>
    <row r="85" spans="1:2" s="39" customFormat="1" hidden="1" x14ac:dyDescent="0.25">
      <c r="A85" s="38"/>
    </row>
    <row r="86" spans="1:2" s="39" customFormat="1" hidden="1" x14ac:dyDescent="0.25">
      <c r="A86" s="38"/>
    </row>
    <row r="87" spans="1:2" s="39" customFormat="1" hidden="1" x14ac:dyDescent="0.25">
      <c r="A87" s="38"/>
    </row>
    <row r="88" spans="1:2" s="39" customFormat="1" hidden="1" x14ac:dyDescent="0.25">
      <c r="B88" s="32"/>
    </row>
    <row r="89" spans="1:2" s="39" customFormat="1" hidden="1" x14ac:dyDescent="0.25"/>
    <row r="90" spans="1:2" s="39" customFormat="1" hidden="1" x14ac:dyDescent="0.25">
      <c r="B90" s="32"/>
    </row>
    <row r="91" spans="1:2" s="39" customFormat="1" hidden="1" x14ac:dyDescent="0.25"/>
    <row r="92" spans="1:2" s="39" customFormat="1" hidden="1" x14ac:dyDescent="0.25">
      <c r="B92" s="32"/>
    </row>
    <row r="93" spans="1:2" s="39" customFormat="1" hidden="1" x14ac:dyDescent="0.25"/>
    <row r="94" spans="1:2" s="39" customFormat="1" hidden="1" x14ac:dyDescent="0.25"/>
    <row r="95" spans="1:2" s="39" customFormat="1" hidden="1" x14ac:dyDescent="0.25"/>
    <row r="96" spans="1:2" s="39" customFormat="1" hidden="1" x14ac:dyDescent="0.25"/>
    <row r="97" spans="2:2" s="39" customFormat="1" hidden="1" x14ac:dyDescent="0.25"/>
    <row r="98" spans="2:2" s="39" customFormat="1" hidden="1" x14ac:dyDescent="0.25">
      <c r="B98" s="32"/>
    </row>
    <row r="99" spans="2:2" s="39" customFormat="1" hidden="1" x14ac:dyDescent="0.25"/>
    <row r="100" spans="2:2" s="39" customFormat="1" hidden="1" x14ac:dyDescent="0.25">
      <c r="B100" s="32"/>
    </row>
    <row r="101" spans="2:2" s="39" customFormat="1" hidden="1" x14ac:dyDescent="0.25"/>
    <row r="102" spans="2:2" s="39" customFormat="1" hidden="1" x14ac:dyDescent="0.25">
      <c r="B102" s="32"/>
    </row>
    <row r="103" spans="2:2" s="39" customFormat="1" hidden="1" x14ac:dyDescent="0.25">
      <c r="B103" s="32"/>
    </row>
    <row r="104" spans="2:2" s="39" customFormat="1" hidden="1" x14ac:dyDescent="0.25"/>
    <row r="105" spans="2:2" s="39" customFormat="1" hidden="1" x14ac:dyDescent="0.25"/>
    <row r="106" spans="2:2" s="39" customFormat="1" hidden="1" x14ac:dyDescent="0.25"/>
    <row r="107" spans="2:2" s="39" customFormat="1" hidden="1" x14ac:dyDescent="0.25"/>
    <row r="108" spans="2:2" s="39" customFormat="1" hidden="1" x14ac:dyDescent="0.25"/>
    <row r="109" spans="2:2" s="39" customFormat="1" hidden="1" x14ac:dyDescent="0.25"/>
    <row r="110" spans="2:2" s="39" customFormat="1" hidden="1" x14ac:dyDescent="0.25"/>
    <row r="111" spans="2:2" s="39" customFormat="1" hidden="1" x14ac:dyDescent="0.25"/>
    <row r="112" spans="2:2" s="39" customFormat="1" hidden="1" x14ac:dyDescent="0.25"/>
    <row r="113" s="39" customFormat="1" hidden="1" x14ac:dyDescent="0.25"/>
    <row r="114" s="39" customFormat="1" hidden="1" x14ac:dyDescent="0.25"/>
    <row r="115" s="39" customFormat="1" hidden="1" x14ac:dyDescent="0.25"/>
    <row r="116" s="39" customFormat="1" hidden="1" x14ac:dyDescent="0.25"/>
    <row r="117" s="39" customFormat="1" hidden="1" x14ac:dyDescent="0.25"/>
    <row r="118" s="39" customFormat="1" hidden="1" x14ac:dyDescent="0.25"/>
    <row r="119" s="39" customFormat="1" hidden="1" x14ac:dyDescent="0.25"/>
    <row r="120" s="39" customFormat="1" hidden="1" x14ac:dyDescent="0.25"/>
    <row r="121" s="39" customFormat="1" hidden="1" x14ac:dyDescent="0.25"/>
    <row r="122" s="39" customFormat="1" hidden="1" x14ac:dyDescent="0.25"/>
    <row r="123" s="39" customFormat="1" hidden="1" x14ac:dyDescent="0.25"/>
    <row r="124" s="39" customFormat="1" hidden="1" x14ac:dyDescent="0.25"/>
    <row r="125" s="39" customFormat="1" hidden="1" x14ac:dyDescent="0.25"/>
    <row r="126" s="39" customFormat="1" hidden="1" x14ac:dyDescent="0.25"/>
    <row r="127" s="39" customFormat="1" hidden="1" x14ac:dyDescent="0.25"/>
    <row r="128" s="39" customFormat="1" hidden="1" x14ac:dyDescent="0.25"/>
    <row r="129" s="39" customFormat="1" hidden="1" x14ac:dyDescent="0.25"/>
    <row r="130" s="39" customFormat="1" hidden="1" x14ac:dyDescent="0.25"/>
    <row r="131" s="39" customFormat="1" hidden="1" x14ac:dyDescent="0.25"/>
    <row r="132" s="39" customFormat="1" hidden="1" x14ac:dyDescent="0.25"/>
    <row r="133" s="39" customFormat="1" hidden="1" x14ac:dyDescent="0.25"/>
    <row r="134" s="39" customFormat="1" hidden="1" x14ac:dyDescent="0.25"/>
    <row r="135" s="39" customFormat="1" hidden="1" x14ac:dyDescent="0.25"/>
    <row r="136" s="39" customFormat="1" hidden="1" x14ac:dyDescent="0.25"/>
    <row r="137" s="39" customFormat="1" hidden="1" x14ac:dyDescent="0.25"/>
    <row r="138" s="39" customFormat="1" hidden="1" x14ac:dyDescent="0.25"/>
    <row r="139" s="39" customFormat="1" hidden="1" x14ac:dyDescent="0.25"/>
    <row r="140" s="39" customFormat="1" hidden="1" x14ac:dyDescent="0.25"/>
    <row r="141" s="39" customFormat="1" hidden="1" x14ac:dyDescent="0.25"/>
    <row r="142" s="39" customFormat="1" hidden="1" x14ac:dyDescent="0.25"/>
    <row r="143" s="39" customFormat="1" hidden="1" x14ac:dyDescent="0.25"/>
    <row r="144"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B50:I50"/>
    <mergeCell ref="B75:N75"/>
    <mergeCell ref="B76:N76"/>
    <mergeCell ref="A5:AC5"/>
    <mergeCell ref="A6:D6"/>
    <mergeCell ref="E6:Z6"/>
    <mergeCell ref="AA6:AC6"/>
    <mergeCell ref="A7:AC7"/>
    <mergeCell ref="A8:D8"/>
    <mergeCell ref="E8:Z8"/>
    <mergeCell ref="AA8:AC8"/>
    <mergeCell ref="E21:H21"/>
    <mergeCell ref="I21:M21"/>
    <mergeCell ref="N21:R21"/>
    <mergeCell ref="S21:W21"/>
    <mergeCell ref="A9:AC9"/>
    <mergeCell ref="A10:Z11"/>
    <mergeCell ref="AA10:AC10"/>
    <mergeCell ref="A12:Z12"/>
    <mergeCell ref="A13:Z13"/>
    <mergeCell ref="A14:D14"/>
    <mergeCell ref="E14:AC14"/>
    <mergeCell ref="AA26:AC32"/>
    <mergeCell ref="A29:Q29"/>
    <mergeCell ref="A1:AC1"/>
    <mergeCell ref="A2:AC2"/>
    <mergeCell ref="A3:AC3"/>
    <mergeCell ref="A4:D4"/>
    <mergeCell ref="E4:J4"/>
    <mergeCell ref="K4:N4"/>
    <mergeCell ref="O4:T4"/>
    <mergeCell ref="U4:Z4"/>
    <mergeCell ref="AA4:AC4"/>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R25:T25"/>
    <mergeCell ref="U25:V25"/>
    <mergeCell ref="W25:X25"/>
    <mergeCell ref="Y25:Z25"/>
    <mergeCell ref="AA25:AC25"/>
    <mergeCell ref="E22:H22"/>
    <mergeCell ref="I22:M22"/>
    <mergeCell ref="N22:R22"/>
    <mergeCell ref="S22:W22"/>
    <mergeCell ref="E23:H23"/>
    <mergeCell ref="I23:M23"/>
    <mergeCell ref="N23:R23"/>
    <mergeCell ref="S23:W23"/>
    <mergeCell ref="A24:AC24"/>
    <mergeCell ref="A25:Q25"/>
    <mergeCell ref="W30:X30"/>
    <mergeCell ref="Y30:Z30"/>
    <mergeCell ref="Y27:Z27"/>
    <mergeCell ref="A28:Q28"/>
    <mergeCell ref="R28:T28"/>
    <mergeCell ref="U28:V28"/>
    <mergeCell ref="W28:X28"/>
    <mergeCell ref="Y28:Z28"/>
    <mergeCell ref="A26:Q26"/>
    <mergeCell ref="R26:T26"/>
    <mergeCell ref="U26:V26"/>
    <mergeCell ref="W26:X26"/>
    <mergeCell ref="Y26:Z26"/>
    <mergeCell ref="A27:Q27"/>
    <mergeCell ref="R27:T27"/>
    <mergeCell ref="U27:V27"/>
    <mergeCell ref="W27:X27"/>
    <mergeCell ref="R29:T29"/>
    <mergeCell ref="U29:V29"/>
    <mergeCell ref="Y29:Z29"/>
    <mergeCell ref="A30:Q30"/>
    <mergeCell ref="R30:T30"/>
    <mergeCell ref="U30:V30"/>
    <mergeCell ref="R31:T31"/>
    <mergeCell ref="U31:V31"/>
    <mergeCell ref="W31:X31"/>
    <mergeCell ref="Y31:Z31"/>
    <mergeCell ref="A32:Q32"/>
    <mergeCell ref="R32:T32"/>
    <mergeCell ref="U32:V32"/>
    <mergeCell ref="W32:X32"/>
    <mergeCell ref="Y32:Z32"/>
    <mergeCell ref="AW4:BD4"/>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 ref="A33:Q33"/>
    <mergeCell ref="A34:Q34"/>
    <mergeCell ref="A35:AC35"/>
    <mergeCell ref="B36:G36"/>
    <mergeCell ref="I36:N36"/>
    <mergeCell ref="P36:U36"/>
    <mergeCell ref="W36:AC36"/>
    <mergeCell ref="A31:Q31"/>
  </mergeCells>
  <conditionalFormatting sqref="R34:AC34">
    <cfRule type="cellIs" dxfId="115" priority="1" operator="equal">
      <formula>"x"</formula>
    </cfRule>
    <cfRule type="cellIs" dxfId="114" priority="2" operator="equal">
      <formula>"x"</formula>
    </cfRule>
  </conditionalFormatting>
  <dataValidations count="5">
    <dataValidation type="list" allowBlank="1" showInputMessage="1" showErrorMessage="1" sqref="U4:Z4">
      <formula1>$A$47:$A$48</formula1>
    </dataValidation>
    <dataValidation type="list" allowBlank="1" showInputMessage="1" showErrorMessage="1" sqref="E6:Z6">
      <formula1>$B$52:$B$74</formula1>
    </dataValidation>
    <dataValidation type="list" allowBlank="1" showInputMessage="1" showErrorMessage="1" sqref="AA6:AC6">
      <formula1>$A$52:$A$74</formula1>
    </dataValidation>
    <dataValidation type="list" allowBlank="1" showInputMessage="1" showErrorMessage="1" sqref="E8:Z8">
      <formula1>$B$77:$B$139</formula1>
    </dataValidation>
    <dataValidation type="list" allowBlank="1" showInputMessage="1" showErrorMessage="1" sqref="AA8:AC8">
      <formula1>$A$77:$A$87</formula1>
    </dataValidation>
  </dataValidations>
  <hyperlinks>
    <hyperlink ref="S3" location="A.!A1" display="A"/>
    <hyperlink ref="S7" location="informazioni!A22" display="informazioni!A22"/>
  </hyperlinks>
  <pageMargins left="0.70866141732283472" right="0.70866141732283472" top="0.74803149606299213" bottom="0.74803149606299213" header="0.31496062992125984" footer="0.31496062992125984"/>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16" zoomScale="110" zoomScaleNormal="100" zoomScaleSheetLayoutView="110" workbookViewId="0">
      <selection activeCell="P36" sqref="P36:U37"/>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273</v>
      </c>
      <c r="F4" s="205"/>
      <c r="G4" s="205"/>
      <c r="H4" s="205"/>
      <c r="I4" s="205"/>
      <c r="J4" s="206"/>
      <c r="K4" s="236" t="s">
        <v>1</v>
      </c>
      <c r="L4" s="237"/>
      <c r="M4" s="237"/>
      <c r="N4" s="239"/>
      <c r="O4" s="207" t="s">
        <v>271</v>
      </c>
      <c r="P4" s="205"/>
      <c r="Q4" s="205"/>
      <c r="R4" s="205"/>
      <c r="S4" s="205"/>
      <c r="T4" s="206"/>
      <c r="U4" s="218" t="s">
        <v>41</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77</v>
      </c>
      <c r="F6" s="269"/>
      <c r="G6" s="269"/>
      <c r="H6" s="269"/>
      <c r="I6" s="269"/>
      <c r="J6" s="269"/>
      <c r="K6" s="269"/>
      <c r="L6" s="269"/>
      <c r="M6" s="269"/>
      <c r="N6" s="269"/>
      <c r="O6" s="269"/>
      <c r="P6" s="269"/>
      <c r="Q6" s="269"/>
      <c r="R6" s="269"/>
      <c r="S6" s="269"/>
      <c r="T6" s="269"/>
      <c r="U6" s="269"/>
      <c r="V6" s="269"/>
      <c r="W6" s="269"/>
      <c r="X6" s="269"/>
      <c r="Y6" s="269"/>
      <c r="Z6" s="270"/>
      <c r="AA6" s="271" t="s">
        <v>5</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106</v>
      </c>
      <c r="F8" s="269"/>
      <c r="G8" s="269"/>
      <c r="H8" s="269"/>
      <c r="I8" s="269"/>
      <c r="J8" s="269"/>
      <c r="K8" s="269"/>
      <c r="L8" s="269"/>
      <c r="M8" s="269"/>
      <c r="N8" s="269"/>
      <c r="O8" s="269"/>
      <c r="P8" s="269"/>
      <c r="Q8" s="269"/>
      <c r="R8" s="269"/>
      <c r="S8" s="269"/>
      <c r="T8" s="269"/>
      <c r="U8" s="269"/>
      <c r="V8" s="269"/>
      <c r="W8" s="269"/>
      <c r="X8" s="269"/>
      <c r="Y8" s="269"/>
      <c r="Z8" s="270"/>
      <c r="AA8" s="271" t="s">
        <v>58</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33" customHeight="1" x14ac:dyDescent="0.25">
      <c r="A12" s="204" t="s">
        <v>324</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328</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75" customHeight="1" x14ac:dyDescent="0.25">
      <c r="A16" s="258" t="s">
        <v>11</v>
      </c>
      <c r="B16" s="259"/>
      <c r="C16" s="259"/>
      <c r="D16" s="260"/>
      <c r="E16" s="251" t="s">
        <v>334</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16</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t="s">
        <v>65</v>
      </c>
      <c r="O23" s="253"/>
      <c r="P23" s="253"/>
      <c r="Q23" s="253"/>
      <c r="R23" s="254"/>
      <c r="S23" s="252"/>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t="s">
        <v>278</v>
      </c>
      <c r="X28" s="197"/>
      <c r="Y28" s="195"/>
      <c r="Z28" s="197"/>
      <c r="AA28" s="227"/>
      <c r="AB28" s="228"/>
      <c r="AC28" s="229"/>
    </row>
    <row r="29" spans="1:33" ht="43.5" hidden="1"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hidden="1"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t="s">
        <v>278</v>
      </c>
      <c r="X31" s="197"/>
      <c r="Y31" s="195"/>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ref="Y32" si="0">W32/U32</f>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t="s">
        <v>338</v>
      </c>
      <c r="C36" s="205"/>
      <c r="D36" s="205"/>
      <c r="E36" s="205"/>
      <c r="F36" s="205"/>
      <c r="G36" s="206"/>
      <c r="H36" s="5" t="s">
        <v>33</v>
      </c>
      <c r="I36" s="207" t="s">
        <v>338</v>
      </c>
      <c r="J36" s="205"/>
      <c r="K36" s="205"/>
      <c r="L36" s="205"/>
      <c r="M36" s="205"/>
      <c r="N36" s="206"/>
      <c r="O36" s="5" t="s">
        <v>33</v>
      </c>
      <c r="P36" s="207" t="s">
        <v>338</v>
      </c>
      <c r="Q36" s="205"/>
      <c r="R36" s="205"/>
      <c r="S36" s="205"/>
      <c r="T36" s="205"/>
      <c r="U36" s="206"/>
      <c r="V36" s="5" t="s">
        <v>33</v>
      </c>
      <c r="W36" s="207"/>
      <c r="X36" s="205"/>
      <c r="Y36" s="205"/>
      <c r="Z36" s="205"/>
      <c r="AA36" s="205"/>
      <c r="AB36" s="205"/>
      <c r="AC36" s="208"/>
    </row>
    <row r="37" spans="1:29" x14ac:dyDescent="0.25">
      <c r="A37" s="6" t="s">
        <v>33</v>
      </c>
      <c r="B37" s="207" t="s">
        <v>338</v>
      </c>
      <c r="C37" s="205"/>
      <c r="D37" s="205"/>
      <c r="E37" s="205"/>
      <c r="F37" s="205"/>
      <c r="G37" s="206"/>
      <c r="H37" s="5" t="s">
        <v>33</v>
      </c>
      <c r="I37" s="207" t="s">
        <v>338</v>
      </c>
      <c r="J37" s="205"/>
      <c r="K37" s="205"/>
      <c r="L37" s="205"/>
      <c r="M37" s="205"/>
      <c r="N37" s="206"/>
      <c r="O37" s="5" t="s">
        <v>33</v>
      </c>
      <c r="P37" s="207" t="s">
        <v>338</v>
      </c>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v>0</v>
      </c>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113" priority="1" operator="equal">
      <formula>"x"</formula>
    </cfRule>
    <cfRule type="cellIs" dxfId="112"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 ref="S7" location="informazioni!A22" display="informazioni!A22"/>
  </hyperlinks>
  <pageMargins left="0.7" right="0.7" top="0.75" bottom="0.75" header="0.3" footer="0.3"/>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58"/>
  <sheetViews>
    <sheetView view="pageBreakPreview" topLeftCell="A13" zoomScaleNormal="100" zoomScaleSheetLayoutView="100" workbookViewId="0">
      <selection activeCell="E16" sqref="E16:AC16"/>
    </sheetView>
  </sheetViews>
  <sheetFormatPr defaultRowHeight="15" x14ac:dyDescent="0.25"/>
  <cols>
    <col min="1" max="33" width="5.85546875" customWidth="1"/>
    <col min="39" max="39" width="11.5703125" bestFit="1" customWidth="1"/>
  </cols>
  <sheetData>
    <row r="1" spans="1:56" ht="3" customHeight="1" x14ac:dyDescent="0.25">
      <c r="A1" s="221"/>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3"/>
      <c r="AD1" s="2"/>
      <c r="AE1" s="2"/>
      <c r="AF1" s="2"/>
      <c r="AG1" s="2"/>
    </row>
    <row r="2" spans="1:56" s="178" customFormat="1" ht="21.75" customHeight="1" x14ac:dyDescent="0.35">
      <c r="A2" s="274" t="s">
        <v>330</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176"/>
      <c r="AE2" s="177"/>
      <c r="AF2" s="177"/>
      <c r="AG2" s="177"/>
    </row>
    <row r="3" spans="1:56" ht="3" customHeight="1" x14ac:dyDescent="0.25">
      <c r="A3" s="233"/>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5"/>
      <c r="AD3" s="2"/>
      <c r="AE3" s="2"/>
      <c r="AF3" s="2"/>
      <c r="AG3" s="2"/>
    </row>
    <row r="4" spans="1:56" ht="18" customHeight="1" x14ac:dyDescent="0.25">
      <c r="A4" s="240" t="s">
        <v>0</v>
      </c>
      <c r="B4" s="237"/>
      <c r="C4" s="237"/>
      <c r="D4" s="239"/>
      <c r="E4" s="207" t="s">
        <v>325</v>
      </c>
      <c r="F4" s="205"/>
      <c r="G4" s="205"/>
      <c r="H4" s="205"/>
      <c r="I4" s="205"/>
      <c r="J4" s="206"/>
      <c r="K4" s="236" t="s">
        <v>1</v>
      </c>
      <c r="L4" s="237"/>
      <c r="M4" s="237"/>
      <c r="N4" s="239"/>
      <c r="O4" s="207"/>
      <c r="P4" s="205"/>
      <c r="Q4" s="205"/>
      <c r="R4" s="205"/>
      <c r="S4" s="205"/>
      <c r="T4" s="206"/>
      <c r="U4" s="218" t="s">
        <v>41</v>
      </c>
      <c r="V4" s="202"/>
      <c r="W4" s="202"/>
      <c r="X4" s="202"/>
      <c r="Y4" s="202"/>
      <c r="Z4" s="219"/>
      <c r="AA4" s="236" t="s">
        <v>2</v>
      </c>
      <c r="AB4" s="237"/>
      <c r="AC4" s="238"/>
      <c r="AD4" s="2"/>
      <c r="AE4" s="2"/>
      <c r="AF4" s="2"/>
      <c r="AG4" s="2"/>
      <c r="AW4" s="194" t="s">
        <v>73</v>
      </c>
      <c r="AX4" s="194"/>
      <c r="AY4" s="194"/>
      <c r="AZ4" s="194"/>
      <c r="BA4" s="194"/>
      <c r="BB4" s="194"/>
      <c r="BC4" s="194"/>
      <c r="BD4" s="194"/>
    </row>
    <row r="5" spans="1:56" ht="3" customHeight="1" x14ac:dyDescent="0.25">
      <c r="A5" s="233"/>
      <c r="B5" s="23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5"/>
      <c r="AD5" s="2"/>
      <c r="AE5" s="2"/>
      <c r="AF5" s="2"/>
      <c r="AG5" s="2"/>
    </row>
    <row r="6" spans="1:56" ht="17.25" customHeight="1" x14ac:dyDescent="0.25">
      <c r="A6" s="240" t="s">
        <v>3</v>
      </c>
      <c r="B6" s="237"/>
      <c r="C6" s="237"/>
      <c r="D6" s="239"/>
      <c r="E6" s="268" t="s">
        <v>88</v>
      </c>
      <c r="F6" s="269"/>
      <c r="G6" s="269"/>
      <c r="H6" s="269"/>
      <c r="I6" s="269"/>
      <c r="J6" s="269"/>
      <c r="K6" s="269"/>
      <c r="L6" s="269"/>
      <c r="M6" s="269"/>
      <c r="N6" s="269"/>
      <c r="O6" s="269"/>
      <c r="P6" s="269"/>
      <c r="Q6" s="269"/>
      <c r="R6" s="269"/>
      <c r="S6" s="269"/>
      <c r="T6" s="269"/>
      <c r="U6" s="269"/>
      <c r="V6" s="269"/>
      <c r="W6" s="269"/>
      <c r="X6" s="269"/>
      <c r="Y6" s="269"/>
      <c r="Z6" s="270"/>
      <c r="AA6" s="271">
        <v>12</v>
      </c>
      <c r="AB6" s="272"/>
      <c r="AC6" s="273"/>
      <c r="AD6" s="1"/>
      <c r="AE6" s="2"/>
      <c r="AF6" s="2"/>
      <c r="AG6" s="2"/>
    </row>
    <row r="7" spans="1:56" ht="3" customHeight="1" x14ac:dyDescent="0.25">
      <c r="A7" s="233"/>
      <c r="B7" s="234"/>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5"/>
      <c r="AD7" s="2"/>
      <c r="AE7" s="2"/>
      <c r="AF7" s="2"/>
      <c r="AG7" s="2"/>
    </row>
    <row r="8" spans="1:56" ht="11.25" customHeight="1" x14ac:dyDescent="0.25">
      <c r="A8" s="240" t="s">
        <v>6</v>
      </c>
      <c r="B8" s="237"/>
      <c r="C8" s="237"/>
      <c r="D8" s="239"/>
      <c r="E8" s="268" t="s">
        <v>140</v>
      </c>
      <c r="F8" s="269"/>
      <c r="G8" s="269"/>
      <c r="H8" s="269"/>
      <c r="I8" s="269"/>
      <c r="J8" s="269"/>
      <c r="K8" s="269"/>
      <c r="L8" s="269"/>
      <c r="M8" s="269"/>
      <c r="N8" s="269"/>
      <c r="O8" s="269"/>
      <c r="P8" s="269"/>
      <c r="Q8" s="269"/>
      <c r="R8" s="269"/>
      <c r="S8" s="269"/>
      <c r="T8" s="269"/>
      <c r="U8" s="269"/>
      <c r="V8" s="269"/>
      <c r="W8" s="269"/>
      <c r="X8" s="269"/>
      <c r="Y8" s="269"/>
      <c r="Z8" s="270"/>
      <c r="AA8" s="271" t="s">
        <v>54</v>
      </c>
      <c r="AB8" s="272"/>
      <c r="AC8" s="273"/>
      <c r="AD8" s="1"/>
      <c r="AE8" s="2"/>
      <c r="AF8" s="2"/>
      <c r="AG8" s="2"/>
    </row>
    <row r="9" spans="1:56" ht="3" customHeight="1" x14ac:dyDescent="0.25">
      <c r="A9" s="233"/>
      <c r="B9" s="234"/>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5"/>
      <c r="AD9" s="2"/>
      <c r="AE9" s="2"/>
      <c r="AF9" s="2"/>
      <c r="AG9" s="2"/>
    </row>
    <row r="10" spans="1:56" ht="14.25" customHeight="1" x14ac:dyDescent="0.2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4"/>
      <c r="AA10" s="202" t="s">
        <v>8</v>
      </c>
      <c r="AB10" s="202"/>
      <c r="AC10" s="203"/>
      <c r="AD10" s="1"/>
      <c r="AE10" s="2"/>
      <c r="AF10" s="2"/>
      <c r="AG10" s="2"/>
    </row>
    <row r="11" spans="1:56" ht="12.75" customHeight="1" x14ac:dyDescent="0.25">
      <c r="A11" s="265"/>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7"/>
      <c r="AA11" s="172">
        <v>2017</v>
      </c>
      <c r="AB11" s="172">
        <v>2018</v>
      </c>
      <c r="AC11" s="173">
        <v>2019</v>
      </c>
      <c r="AD11" s="1"/>
      <c r="AE11" s="2"/>
      <c r="AF11" s="2"/>
      <c r="AG11" s="2"/>
    </row>
    <row r="12" spans="1:56" ht="21.75" customHeight="1" x14ac:dyDescent="0.25">
      <c r="A12" s="204" t="s">
        <v>276</v>
      </c>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11" t="s">
        <v>9</v>
      </c>
      <c r="AB12" s="11" t="s">
        <v>9</v>
      </c>
      <c r="AC12" s="12" t="s">
        <v>9</v>
      </c>
      <c r="AD12" s="1"/>
      <c r="AE12" s="2"/>
      <c r="AF12" s="2"/>
      <c r="AG12" s="2"/>
    </row>
    <row r="13" spans="1:56" ht="15.75" customHeight="1" x14ac:dyDescent="0.25">
      <c r="A13" s="201" t="s">
        <v>46</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11" t="s">
        <v>9</v>
      </c>
      <c r="AB13" s="13"/>
      <c r="AC13" s="14"/>
      <c r="AD13" s="1"/>
      <c r="AE13" s="1"/>
      <c r="AF13" s="1"/>
      <c r="AG13" s="1"/>
    </row>
    <row r="14" spans="1:56" ht="30.75" customHeight="1" x14ac:dyDescent="0.25">
      <c r="A14" s="198" t="s">
        <v>10</v>
      </c>
      <c r="B14" s="199"/>
      <c r="C14" s="199"/>
      <c r="D14" s="200"/>
      <c r="E14" s="255" t="s">
        <v>327</v>
      </c>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7"/>
      <c r="AD14" s="2"/>
      <c r="AE14" s="2"/>
      <c r="AF14" s="2"/>
      <c r="AG14" s="2"/>
    </row>
    <row r="15" spans="1:56" s="178" customFormat="1" ht="3" customHeight="1" x14ac:dyDescent="0.25">
      <c r="A15" s="201"/>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3"/>
      <c r="AD15" s="177"/>
      <c r="AE15" s="177"/>
      <c r="AF15" s="177"/>
      <c r="AG15" s="177"/>
    </row>
    <row r="16" spans="1:56" ht="75" customHeight="1" x14ac:dyDescent="0.25">
      <c r="A16" s="258" t="s">
        <v>11</v>
      </c>
      <c r="B16" s="259"/>
      <c r="C16" s="259"/>
      <c r="D16" s="260"/>
      <c r="E16" s="251" t="s">
        <v>326</v>
      </c>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261"/>
      <c r="AD16" s="2"/>
      <c r="AE16" s="2"/>
      <c r="AF16" s="2"/>
      <c r="AG16" s="2"/>
    </row>
    <row r="17" spans="1:33" s="178" customFormat="1" ht="3" customHeight="1" x14ac:dyDescent="0.25">
      <c r="A17" s="201"/>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3"/>
      <c r="AD17" s="177"/>
      <c r="AE17" s="177"/>
      <c r="AF17" s="177"/>
      <c r="AG17" s="177"/>
    </row>
    <row r="18" spans="1:33" ht="14.25" customHeight="1" x14ac:dyDescent="0.25">
      <c r="A18" s="245" t="s">
        <v>12</v>
      </c>
      <c r="B18" s="225"/>
      <c r="C18" s="225"/>
      <c r="D18" s="246"/>
      <c r="E18" s="224" t="s">
        <v>13</v>
      </c>
      <c r="F18" s="225"/>
      <c r="G18" s="225"/>
      <c r="H18" s="246"/>
      <c r="I18" s="234" t="s">
        <v>14</v>
      </c>
      <c r="J18" s="234"/>
      <c r="K18" s="234"/>
      <c r="L18" s="234"/>
      <c r="M18" s="234"/>
      <c r="N18" s="234"/>
      <c r="O18" s="234"/>
      <c r="P18" s="234"/>
      <c r="Q18" s="234"/>
      <c r="R18" s="234"/>
      <c r="S18" s="234"/>
      <c r="T18" s="234"/>
      <c r="U18" s="234"/>
      <c r="V18" s="234"/>
      <c r="W18" s="234"/>
      <c r="X18" s="207" t="s">
        <v>15</v>
      </c>
      <c r="Y18" s="205"/>
      <c r="Z18" s="205"/>
      <c r="AA18" s="205"/>
      <c r="AB18" s="205"/>
      <c r="AC18" s="208"/>
      <c r="AD18" s="2"/>
      <c r="AE18" s="2"/>
      <c r="AF18" s="2"/>
      <c r="AG18" s="2"/>
    </row>
    <row r="19" spans="1:33" ht="14.25" customHeight="1" x14ac:dyDescent="0.25">
      <c r="A19" s="247"/>
      <c r="B19" s="228"/>
      <c r="C19" s="228"/>
      <c r="D19" s="248"/>
      <c r="E19" s="230"/>
      <c r="F19" s="231"/>
      <c r="G19" s="231"/>
      <c r="H19" s="250"/>
      <c r="I19" s="207" t="s">
        <v>16</v>
      </c>
      <c r="J19" s="205"/>
      <c r="K19" s="205"/>
      <c r="L19" s="205"/>
      <c r="M19" s="206"/>
      <c r="N19" s="207" t="s">
        <v>17</v>
      </c>
      <c r="O19" s="205"/>
      <c r="P19" s="205"/>
      <c r="Q19" s="205"/>
      <c r="R19" s="206"/>
      <c r="S19" s="207" t="s">
        <v>18</v>
      </c>
      <c r="T19" s="205"/>
      <c r="U19" s="205"/>
      <c r="V19" s="205"/>
      <c r="W19" s="206"/>
      <c r="X19" s="224">
        <f>IF(I20="X",5)+IF(I21="X",5)+IF(I22="X",5)+IF(I23="X",1)+IF(N20="X",3)+IF(N21="X",3)+IF(N22="X",3)+IF(N23="X",3)+IF(S20="X",1)+IF(S21="X",1)+IF(S22="X",1)+IF(S23="X",5)</f>
        <v>18</v>
      </c>
      <c r="Y19" s="225"/>
      <c r="Z19" s="225"/>
      <c r="AA19" s="225"/>
      <c r="AB19" s="225"/>
      <c r="AC19" s="226"/>
      <c r="AD19" s="2"/>
      <c r="AE19" s="2"/>
      <c r="AF19" s="2"/>
      <c r="AG19" s="2"/>
    </row>
    <row r="20" spans="1:33" ht="14.25" customHeight="1" x14ac:dyDescent="0.25">
      <c r="A20" s="247"/>
      <c r="B20" s="228"/>
      <c r="C20" s="228"/>
      <c r="D20" s="248"/>
      <c r="E20" s="251" t="s">
        <v>19</v>
      </c>
      <c r="F20" s="199"/>
      <c r="G20" s="199"/>
      <c r="H20" s="200"/>
      <c r="I20" s="252" t="s">
        <v>65</v>
      </c>
      <c r="J20" s="253"/>
      <c r="K20" s="253"/>
      <c r="L20" s="253"/>
      <c r="M20" s="254"/>
      <c r="N20" s="252"/>
      <c r="O20" s="253"/>
      <c r="P20" s="253"/>
      <c r="Q20" s="253"/>
      <c r="R20" s="254"/>
      <c r="S20" s="252"/>
      <c r="T20" s="253"/>
      <c r="U20" s="253"/>
      <c r="V20" s="253"/>
      <c r="W20" s="254"/>
      <c r="X20" s="227"/>
      <c r="Y20" s="228"/>
      <c r="Z20" s="228"/>
      <c r="AA20" s="228"/>
      <c r="AB20" s="228"/>
      <c r="AC20" s="229"/>
      <c r="AD20" s="2"/>
      <c r="AE20" s="2"/>
      <c r="AF20" s="2"/>
      <c r="AG20" s="2"/>
    </row>
    <row r="21" spans="1:33" ht="14.25" customHeight="1" x14ac:dyDescent="0.25">
      <c r="A21" s="247"/>
      <c r="B21" s="228"/>
      <c r="C21" s="228"/>
      <c r="D21" s="248"/>
      <c r="E21" s="251" t="s">
        <v>20</v>
      </c>
      <c r="F21" s="199"/>
      <c r="G21" s="199"/>
      <c r="H21" s="200"/>
      <c r="I21" s="252" t="s">
        <v>65</v>
      </c>
      <c r="J21" s="253"/>
      <c r="K21" s="253"/>
      <c r="L21" s="253"/>
      <c r="M21" s="254"/>
      <c r="N21" s="252"/>
      <c r="O21" s="253"/>
      <c r="P21" s="253"/>
      <c r="Q21" s="253"/>
      <c r="R21" s="254"/>
      <c r="S21" s="252"/>
      <c r="T21" s="253"/>
      <c r="U21" s="253"/>
      <c r="V21" s="253"/>
      <c r="W21" s="254"/>
      <c r="X21" s="227"/>
      <c r="Y21" s="228"/>
      <c r="Z21" s="228"/>
      <c r="AA21" s="228"/>
      <c r="AB21" s="228"/>
      <c r="AC21" s="229"/>
      <c r="AD21" s="2"/>
      <c r="AE21" s="2"/>
      <c r="AF21" s="2"/>
      <c r="AG21" s="2"/>
    </row>
    <row r="22" spans="1:33" ht="14.25" customHeight="1" x14ac:dyDescent="0.25">
      <c r="A22" s="247"/>
      <c r="B22" s="228"/>
      <c r="C22" s="228"/>
      <c r="D22" s="248"/>
      <c r="E22" s="251" t="s">
        <v>21</v>
      </c>
      <c r="F22" s="199"/>
      <c r="G22" s="199"/>
      <c r="H22" s="200"/>
      <c r="I22" s="252"/>
      <c r="J22" s="253"/>
      <c r="K22" s="253"/>
      <c r="L22" s="253"/>
      <c r="M22" s="254"/>
      <c r="N22" s="252" t="s">
        <v>65</v>
      </c>
      <c r="O22" s="253"/>
      <c r="P22" s="253"/>
      <c r="Q22" s="253"/>
      <c r="R22" s="254"/>
      <c r="S22" s="252"/>
      <c r="T22" s="253"/>
      <c r="U22" s="253"/>
      <c r="V22" s="253"/>
      <c r="W22" s="254"/>
      <c r="X22" s="227"/>
      <c r="Y22" s="228"/>
      <c r="Z22" s="228"/>
      <c r="AA22" s="228"/>
      <c r="AB22" s="228"/>
      <c r="AC22" s="229"/>
      <c r="AD22" s="2"/>
      <c r="AE22" s="2"/>
      <c r="AF22" s="2"/>
      <c r="AG22" s="2"/>
    </row>
    <row r="23" spans="1:33" ht="14.25" customHeight="1" x14ac:dyDescent="0.25">
      <c r="A23" s="249"/>
      <c r="B23" s="231"/>
      <c r="C23" s="231"/>
      <c r="D23" s="250"/>
      <c r="E23" s="251" t="s">
        <v>22</v>
      </c>
      <c r="F23" s="199"/>
      <c r="G23" s="199"/>
      <c r="H23" s="200"/>
      <c r="I23" s="252"/>
      <c r="J23" s="253"/>
      <c r="K23" s="253"/>
      <c r="L23" s="253"/>
      <c r="M23" s="254"/>
      <c r="N23" s="252"/>
      <c r="O23" s="253"/>
      <c r="P23" s="253"/>
      <c r="Q23" s="253"/>
      <c r="R23" s="254"/>
      <c r="S23" s="252" t="s">
        <v>65</v>
      </c>
      <c r="T23" s="253"/>
      <c r="U23" s="253"/>
      <c r="V23" s="253"/>
      <c r="W23" s="254"/>
      <c r="X23" s="230"/>
      <c r="Y23" s="231"/>
      <c r="Z23" s="231"/>
      <c r="AA23" s="231"/>
      <c r="AB23" s="231"/>
      <c r="AC23" s="232"/>
      <c r="AD23" s="2"/>
      <c r="AE23" s="2"/>
      <c r="AF23" s="2"/>
      <c r="AG23" s="2"/>
    </row>
    <row r="24" spans="1:33" s="178" customFormat="1" ht="15" customHeight="1" x14ac:dyDescent="0.25">
      <c r="A24" s="201" t="s">
        <v>23</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3"/>
      <c r="AD24" s="177"/>
      <c r="AE24" s="177"/>
      <c r="AF24" s="177"/>
      <c r="AG24" s="177"/>
    </row>
    <row r="25" spans="1:33" ht="15" customHeight="1" x14ac:dyDescent="0.25">
      <c r="A25" s="204" t="s">
        <v>24</v>
      </c>
      <c r="B25" s="205"/>
      <c r="C25" s="205"/>
      <c r="D25" s="205"/>
      <c r="E25" s="205"/>
      <c r="F25" s="205"/>
      <c r="G25" s="205"/>
      <c r="H25" s="205"/>
      <c r="I25" s="205"/>
      <c r="J25" s="205"/>
      <c r="K25" s="205"/>
      <c r="L25" s="205"/>
      <c r="M25" s="205"/>
      <c r="N25" s="205"/>
      <c r="O25" s="205"/>
      <c r="P25" s="205"/>
      <c r="Q25" s="206"/>
      <c r="R25" s="195" t="s">
        <v>25</v>
      </c>
      <c r="S25" s="196"/>
      <c r="T25" s="197"/>
      <c r="U25" s="207" t="s">
        <v>26</v>
      </c>
      <c r="V25" s="206"/>
      <c r="W25" s="207" t="s">
        <v>27</v>
      </c>
      <c r="X25" s="206"/>
      <c r="Y25" s="207" t="s">
        <v>28</v>
      </c>
      <c r="Z25" s="206"/>
      <c r="AA25" s="207" t="s">
        <v>29</v>
      </c>
      <c r="AB25" s="205"/>
      <c r="AC25" s="208"/>
    </row>
    <row r="26" spans="1:33" ht="31.5" customHeight="1" x14ac:dyDescent="0.25">
      <c r="A26" s="241" t="s">
        <v>63</v>
      </c>
      <c r="B26" s="242"/>
      <c r="C26" s="242"/>
      <c r="D26" s="242"/>
      <c r="E26" s="242"/>
      <c r="F26" s="242"/>
      <c r="G26" s="242"/>
      <c r="H26" s="242"/>
      <c r="I26" s="242"/>
      <c r="J26" s="242"/>
      <c r="K26" s="242"/>
      <c r="L26" s="242"/>
      <c r="M26" s="242"/>
      <c r="N26" s="242"/>
      <c r="O26" s="242"/>
      <c r="P26" s="242"/>
      <c r="Q26" s="242"/>
      <c r="R26" s="195" t="s">
        <v>30</v>
      </c>
      <c r="S26" s="196"/>
      <c r="T26" s="197"/>
      <c r="U26" s="195">
        <v>1</v>
      </c>
      <c r="V26" s="197"/>
      <c r="W26" s="195"/>
      <c r="X26" s="197"/>
      <c r="Y26" s="195">
        <f>W26/U26</f>
        <v>0</v>
      </c>
      <c r="Z26" s="197"/>
      <c r="AA26" s="224">
        <f>AVERAGE(Y26:Z30)*100</f>
        <v>0</v>
      </c>
      <c r="AB26" s="225"/>
      <c r="AC26" s="226"/>
    </row>
    <row r="27" spans="1:33" ht="25.5" customHeight="1" x14ac:dyDescent="0.25">
      <c r="A27" s="198" t="s">
        <v>62</v>
      </c>
      <c r="B27" s="199"/>
      <c r="C27" s="199"/>
      <c r="D27" s="199"/>
      <c r="E27" s="199"/>
      <c r="F27" s="199"/>
      <c r="G27" s="199"/>
      <c r="H27" s="199"/>
      <c r="I27" s="199"/>
      <c r="J27" s="199"/>
      <c r="K27" s="199"/>
      <c r="L27" s="199"/>
      <c r="M27" s="199"/>
      <c r="N27" s="199"/>
      <c r="O27" s="199"/>
      <c r="P27" s="199"/>
      <c r="Q27" s="200"/>
      <c r="R27" s="195" t="s">
        <v>30</v>
      </c>
      <c r="S27" s="196"/>
      <c r="T27" s="197"/>
      <c r="U27" s="195">
        <v>1</v>
      </c>
      <c r="V27" s="197"/>
      <c r="W27" s="195"/>
      <c r="X27" s="197"/>
      <c r="Y27" s="195">
        <f>W27/U27</f>
        <v>0</v>
      </c>
      <c r="Z27" s="197"/>
      <c r="AA27" s="227"/>
      <c r="AB27" s="228"/>
      <c r="AC27" s="229"/>
    </row>
    <row r="28" spans="1:33" ht="22.5" customHeight="1" x14ac:dyDescent="0.25">
      <c r="A28" s="198" t="s">
        <v>64</v>
      </c>
      <c r="B28" s="199"/>
      <c r="C28" s="199"/>
      <c r="D28" s="199"/>
      <c r="E28" s="199"/>
      <c r="F28" s="199"/>
      <c r="G28" s="199"/>
      <c r="H28" s="199"/>
      <c r="I28" s="199"/>
      <c r="J28" s="199"/>
      <c r="K28" s="199"/>
      <c r="L28" s="199"/>
      <c r="M28" s="199"/>
      <c r="N28" s="199"/>
      <c r="O28" s="199"/>
      <c r="P28" s="199"/>
      <c r="Q28" s="200"/>
      <c r="R28" s="195" t="s">
        <v>30</v>
      </c>
      <c r="S28" s="196"/>
      <c r="T28" s="197"/>
      <c r="U28" s="195">
        <v>1</v>
      </c>
      <c r="V28" s="197"/>
      <c r="W28" s="195"/>
      <c r="X28" s="197"/>
      <c r="Y28" s="195">
        <f>W28/U28</f>
        <v>0</v>
      </c>
      <c r="Z28" s="197"/>
      <c r="AA28" s="227"/>
      <c r="AB28" s="228"/>
      <c r="AC28" s="229"/>
    </row>
    <row r="29" spans="1:33" ht="43.5" customHeight="1" x14ac:dyDescent="0.25">
      <c r="A29" s="198" t="s">
        <v>43</v>
      </c>
      <c r="B29" s="199"/>
      <c r="C29" s="199"/>
      <c r="D29" s="199"/>
      <c r="E29" s="199"/>
      <c r="F29" s="199"/>
      <c r="G29" s="199"/>
      <c r="H29" s="199"/>
      <c r="I29" s="199"/>
      <c r="J29" s="199"/>
      <c r="K29" s="199"/>
      <c r="L29" s="199"/>
      <c r="M29" s="199"/>
      <c r="N29" s="199"/>
      <c r="O29" s="199"/>
      <c r="P29" s="199"/>
      <c r="Q29" s="200"/>
      <c r="R29" s="195" t="s">
        <v>30</v>
      </c>
      <c r="S29" s="196"/>
      <c r="T29" s="197"/>
      <c r="U29" s="195">
        <v>1</v>
      </c>
      <c r="V29" s="197"/>
      <c r="W29" s="174"/>
      <c r="X29" s="175"/>
      <c r="Y29" s="195">
        <f>W29/U29</f>
        <v>0</v>
      </c>
      <c r="Z29" s="197"/>
      <c r="AA29" s="227"/>
      <c r="AB29" s="228"/>
      <c r="AC29" s="229"/>
    </row>
    <row r="30" spans="1:33" ht="33" customHeight="1" x14ac:dyDescent="0.25">
      <c r="A30" s="198" t="s">
        <v>42</v>
      </c>
      <c r="B30" s="199"/>
      <c r="C30" s="199"/>
      <c r="D30" s="199"/>
      <c r="E30" s="199"/>
      <c r="F30" s="199"/>
      <c r="G30" s="199"/>
      <c r="H30" s="199"/>
      <c r="I30" s="199"/>
      <c r="J30" s="199"/>
      <c r="K30" s="199"/>
      <c r="L30" s="199"/>
      <c r="M30" s="199"/>
      <c r="N30" s="199"/>
      <c r="O30" s="199"/>
      <c r="P30" s="199"/>
      <c r="Q30" s="200"/>
      <c r="R30" s="195" t="s">
        <v>30</v>
      </c>
      <c r="S30" s="196"/>
      <c r="T30" s="197"/>
      <c r="U30" s="195">
        <v>1</v>
      </c>
      <c r="V30" s="197"/>
      <c r="W30" s="195"/>
      <c r="X30" s="197"/>
      <c r="Y30" s="195">
        <f>W30/U30</f>
        <v>0</v>
      </c>
      <c r="Z30" s="197"/>
      <c r="AA30" s="227"/>
      <c r="AB30" s="228"/>
      <c r="AC30" s="229"/>
    </row>
    <row r="31" spans="1:33" ht="15.75" hidden="1" customHeight="1" x14ac:dyDescent="0.25">
      <c r="A31" s="244" t="s">
        <v>44</v>
      </c>
      <c r="B31" s="199"/>
      <c r="C31" s="199"/>
      <c r="D31" s="199"/>
      <c r="E31" s="199"/>
      <c r="F31" s="199"/>
      <c r="G31" s="199"/>
      <c r="H31" s="199"/>
      <c r="I31" s="199"/>
      <c r="J31" s="199"/>
      <c r="K31" s="199"/>
      <c r="L31" s="199"/>
      <c r="M31" s="199"/>
      <c r="N31" s="199"/>
      <c r="O31" s="199"/>
      <c r="P31" s="199"/>
      <c r="Q31" s="200"/>
      <c r="R31" s="195" t="s">
        <v>30</v>
      </c>
      <c r="S31" s="196"/>
      <c r="T31" s="197"/>
      <c r="U31" s="195">
        <v>1</v>
      </c>
      <c r="V31" s="197"/>
      <c r="W31" s="195"/>
      <c r="X31" s="197"/>
      <c r="Y31" s="195">
        <f t="shared" ref="Y31:Y32" si="0">W31/U31</f>
        <v>0</v>
      </c>
      <c r="Z31" s="197"/>
      <c r="AA31" s="227"/>
      <c r="AB31" s="228"/>
      <c r="AC31" s="229"/>
    </row>
    <row r="32" spans="1:33" ht="15" hidden="1" customHeight="1" x14ac:dyDescent="0.25">
      <c r="A32" s="198"/>
      <c r="B32" s="199"/>
      <c r="C32" s="199"/>
      <c r="D32" s="199"/>
      <c r="E32" s="199"/>
      <c r="F32" s="199"/>
      <c r="G32" s="199"/>
      <c r="H32" s="199"/>
      <c r="I32" s="199"/>
      <c r="J32" s="199"/>
      <c r="K32" s="199"/>
      <c r="L32" s="199"/>
      <c r="M32" s="199"/>
      <c r="N32" s="199"/>
      <c r="O32" s="199"/>
      <c r="P32" s="199"/>
      <c r="Q32" s="200"/>
      <c r="R32" s="195" t="s">
        <v>30</v>
      </c>
      <c r="S32" s="196"/>
      <c r="T32" s="197"/>
      <c r="U32" s="195">
        <v>1</v>
      </c>
      <c r="V32" s="197"/>
      <c r="W32" s="195"/>
      <c r="X32" s="197"/>
      <c r="Y32" s="195">
        <f t="shared" si="0"/>
        <v>0</v>
      </c>
      <c r="Z32" s="197"/>
      <c r="AA32" s="230"/>
      <c r="AB32" s="231"/>
      <c r="AC32" s="232"/>
    </row>
    <row r="33" spans="1:29" s="178" customFormat="1" ht="15" customHeight="1" x14ac:dyDescent="0.25">
      <c r="A33" s="201" t="s">
        <v>47</v>
      </c>
      <c r="B33" s="202"/>
      <c r="C33" s="202"/>
      <c r="D33" s="202"/>
      <c r="E33" s="202"/>
      <c r="F33" s="202"/>
      <c r="G33" s="202"/>
      <c r="H33" s="202"/>
      <c r="I33" s="202"/>
      <c r="J33" s="202"/>
      <c r="K33" s="202"/>
      <c r="L33" s="202"/>
      <c r="M33" s="202"/>
      <c r="N33" s="202"/>
      <c r="O33" s="202"/>
      <c r="P33" s="202"/>
      <c r="Q33" s="219"/>
      <c r="R33" s="179">
        <v>1</v>
      </c>
      <c r="S33" s="179">
        <v>2</v>
      </c>
      <c r="T33" s="179">
        <v>3</v>
      </c>
      <c r="U33" s="179">
        <v>4</v>
      </c>
      <c r="V33" s="179">
        <v>5</v>
      </c>
      <c r="W33" s="179">
        <v>6</v>
      </c>
      <c r="X33" s="179">
        <v>7</v>
      </c>
      <c r="Y33" s="179">
        <v>8</v>
      </c>
      <c r="Z33" s="179">
        <v>9</v>
      </c>
      <c r="AA33" s="179">
        <v>10</v>
      </c>
      <c r="AB33" s="179">
        <v>11</v>
      </c>
      <c r="AC33" s="180">
        <v>12</v>
      </c>
    </row>
    <row r="34" spans="1:29" ht="15" customHeight="1" x14ac:dyDescent="0.25">
      <c r="A34" s="198" t="s">
        <v>31</v>
      </c>
      <c r="B34" s="199"/>
      <c r="C34" s="199"/>
      <c r="D34" s="199"/>
      <c r="E34" s="199"/>
      <c r="F34" s="199"/>
      <c r="G34" s="199"/>
      <c r="H34" s="199"/>
      <c r="I34" s="199"/>
      <c r="J34" s="199"/>
      <c r="K34" s="199"/>
      <c r="L34" s="199"/>
      <c r="M34" s="199"/>
      <c r="N34" s="199"/>
      <c r="O34" s="199"/>
      <c r="P34" s="199"/>
      <c r="Q34" s="200"/>
      <c r="R34" s="5"/>
      <c r="S34" s="5"/>
      <c r="T34" s="5"/>
      <c r="U34" s="5"/>
      <c r="V34" s="172"/>
      <c r="W34" s="5"/>
      <c r="X34" s="5"/>
      <c r="Y34" s="5"/>
      <c r="Z34" s="5"/>
      <c r="AA34" s="172"/>
      <c r="AB34" s="5"/>
      <c r="AC34" s="173" t="s">
        <v>65</v>
      </c>
    </row>
    <row r="35" spans="1:29" s="178" customFormat="1" ht="15" customHeight="1" x14ac:dyDescent="0.25">
      <c r="A35" s="201" t="s">
        <v>32</v>
      </c>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3"/>
    </row>
    <row r="36" spans="1:29" ht="15" customHeight="1" x14ac:dyDescent="0.25">
      <c r="A36" s="6" t="s">
        <v>33</v>
      </c>
      <c r="B36" s="207"/>
      <c r="C36" s="205"/>
      <c r="D36" s="205"/>
      <c r="E36" s="205"/>
      <c r="F36" s="205"/>
      <c r="G36" s="206"/>
      <c r="H36" s="5" t="s">
        <v>33</v>
      </c>
      <c r="I36" s="207"/>
      <c r="J36" s="205"/>
      <c r="K36" s="205"/>
      <c r="L36" s="205"/>
      <c r="M36" s="205"/>
      <c r="N36" s="206"/>
      <c r="O36" s="5" t="s">
        <v>33</v>
      </c>
      <c r="P36" s="207"/>
      <c r="Q36" s="205"/>
      <c r="R36" s="205"/>
      <c r="S36" s="205"/>
      <c r="T36" s="205"/>
      <c r="U36" s="206"/>
      <c r="V36" s="5" t="s">
        <v>33</v>
      </c>
      <c r="W36" s="207"/>
      <c r="X36" s="205"/>
      <c r="Y36" s="205"/>
      <c r="Z36" s="205"/>
      <c r="AA36" s="205"/>
      <c r="AB36" s="205"/>
      <c r="AC36" s="208"/>
    </row>
    <row r="37" spans="1:29" x14ac:dyDescent="0.25">
      <c r="A37" s="6" t="s">
        <v>33</v>
      </c>
      <c r="B37" s="207"/>
      <c r="C37" s="205"/>
      <c r="D37" s="205"/>
      <c r="E37" s="205"/>
      <c r="F37" s="205"/>
      <c r="G37" s="206"/>
      <c r="H37" s="5" t="s">
        <v>33</v>
      </c>
      <c r="I37" s="207"/>
      <c r="J37" s="205"/>
      <c r="K37" s="205"/>
      <c r="L37" s="205"/>
      <c r="M37" s="205"/>
      <c r="N37" s="206"/>
      <c r="O37" s="5" t="s">
        <v>33</v>
      </c>
      <c r="P37" s="207"/>
      <c r="Q37" s="205"/>
      <c r="R37" s="205"/>
      <c r="S37" s="205"/>
      <c r="T37" s="205"/>
      <c r="U37" s="206"/>
      <c r="V37" s="5" t="s">
        <v>33</v>
      </c>
      <c r="W37" s="207"/>
      <c r="X37" s="205"/>
      <c r="Y37" s="205"/>
      <c r="Z37" s="205"/>
      <c r="AA37" s="205"/>
      <c r="AB37" s="205"/>
      <c r="AC37" s="208"/>
    </row>
    <row r="38" spans="1:29" s="178" customFormat="1" ht="15" customHeight="1" x14ac:dyDescent="0.25">
      <c r="A38" s="214" t="s">
        <v>34</v>
      </c>
      <c r="B38" s="215"/>
      <c r="C38" s="215"/>
      <c r="D38" s="215"/>
      <c r="E38" s="215"/>
      <c r="F38" s="216"/>
      <c r="G38" s="217"/>
      <c r="H38" s="217"/>
      <c r="I38" s="218" t="s">
        <v>35</v>
      </c>
      <c r="J38" s="202"/>
      <c r="K38" s="219"/>
      <c r="L38" s="220">
        <v>0</v>
      </c>
      <c r="M38" s="220"/>
      <c r="N38" s="220"/>
      <c r="O38" s="218" t="s">
        <v>36</v>
      </c>
      <c r="P38" s="202"/>
      <c r="Q38" s="202"/>
      <c r="R38" s="202"/>
      <c r="S38" s="202"/>
      <c r="T38" s="202"/>
      <c r="U38" s="219"/>
      <c r="V38" s="181" t="e">
        <f>L38/G38</f>
        <v>#DIV/0!</v>
      </c>
      <c r="W38" s="243" t="s">
        <v>37</v>
      </c>
      <c r="X38" s="243"/>
      <c r="Y38" s="243"/>
      <c r="Z38" s="243"/>
      <c r="AA38" s="243"/>
      <c r="AB38" s="243"/>
      <c r="AC38" s="182"/>
    </row>
    <row r="39" spans="1:29" s="178" customFormat="1" ht="15" customHeight="1" x14ac:dyDescent="0.25">
      <c r="A39" s="201" t="s">
        <v>38</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3"/>
    </row>
    <row r="40" spans="1:29" ht="15" customHeight="1" x14ac:dyDescent="0.25">
      <c r="A40" s="204" t="s">
        <v>39</v>
      </c>
      <c r="B40" s="205"/>
      <c r="C40" s="205"/>
      <c r="D40" s="205"/>
      <c r="E40" s="205"/>
      <c r="F40" s="205"/>
      <c r="G40" s="205"/>
      <c r="H40" s="205"/>
      <c r="I40" s="205"/>
      <c r="J40" s="205"/>
      <c r="K40" s="205"/>
      <c r="L40" s="205"/>
      <c r="M40" s="205"/>
      <c r="N40" s="205"/>
      <c r="O40" s="205"/>
      <c r="P40" s="205"/>
      <c r="Q40" s="205"/>
      <c r="R40" s="205"/>
      <c r="S40" s="205"/>
      <c r="T40" s="205"/>
      <c r="U40" s="205"/>
      <c r="V40" s="205"/>
      <c r="W40" s="205"/>
      <c r="X40" s="206"/>
      <c r="Y40" s="207" t="s">
        <v>40</v>
      </c>
      <c r="Z40" s="205"/>
      <c r="AA40" s="205"/>
      <c r="AB40" s="205"/>
      <c r="AC40" s="208"/>
    </row>
    <row r="41" spans="1:29" ht="15.75" thickBot="1" x14ac:dyDescent="0.3">
      <c r="A41" s="209"/>
      <c r="B41" s="210"/>
      <c r="C41" s="210"/>
      <c r="D41" s="210"/>
      <c r="E41" s="210"/>
      <c r="F41" s="210"/>
      <c r="G41" s="210"/>
      <c r="H41" s="210"/>
      <c r="I41" s="210"/>
      <c r="J41" s="210"/>
      <c r="K41" s="210"/>
      <c r="L41" s="210"/>
      <c r="M41" s="210"/>
      <c r="N41" s="210"/>
      <c r="O41" s="210"/>
      <c r="P41" s="210"/>
      <c r="Q41" s="210"/>
      <c r="R41" s="210"/>
      <c r="S41" s="210"/>
      <c r="T41" s="210"/>
      <c r="U41" s="210"/>
      <c r="V41" s="210"/>
      <c r="W41" s="210"/>
      <c r="X41" s="210"/>
      <c r="Y41" s="211"/>
      <c r="Z41" s="212"/>
      <c r="AA41" s="212"/>
      <c r="AB41" s="212"/>
      <c r="AC41" s="213"/>
    </row>
    <row r="43" spans="1:29" ht="15" customHeight="1" x14ac:dyDescent="0.25">
      <c r="A43" s="9"/>
      <c r="B43" s="10"/>
      <c r="C43" s="10"/>
      <c r="D43" s="10"/>
      <c r="E43" s="10"/>
      <c r="F43" s="10"/>
    </row>
    <row r="46" spans="1:29" hidden="1" x14ac:dyDescent="0.25"/>
    <row r="47" spans="1:29" hidden="1" x14ac:dyDescent="0.25">
      <c r="A47" t="s">
        <v>41</v>
      </c>
    </row>
    <row r="48" spans="1:29" hidden="1" x14ac:dyDescent="0.25">
      <c r="A48" t="s">
        <v>249</v>
      </c>
    </row>
    <row r="49" spans="1:33" hidden="1" x14ac:dyDescent="0.25"/>
    <row r="50" spans="1:33" hidden="1" x14ac:dyDescent="0.25">
      <c r="A50" t="s">
        <v>2</v>
      </c>
      <c r="B50" s="194" t="s">
        <v>74</v>
      </c>
      <c r="C50" s="194"/>
      <c r="D50" s="194"/>
      <c r="E50" s="194"/>
      <c r="F50" s="194"/>
      <c r="G50" s="194"/>
      <c r="H50" s="194"/>
      <c r="I50" s="194"/>
      <c r="O50" s="36"/>
      <c r="P50" s="36"/>
      <c r="Q50" s="36"/>
      <c r="R50" s="36"/>
      <c r="S50" s="36"/>
      <c r="T50" s="36"/>
      <c r="U50" s="36"/>
      <c r="V50" s="36"/>
      <c r="W50" s="36"/>
      <c r="X50" s="36"/>
      <c r="Y50" s="36"/>
      <c r="Z50" s="36"/>
      <c r="AA50" s="36"/>
      <c r="AB50" s="36"/>
      <c r="AC50" s="36"/>
      <c r="AD50" s="36"/>
      <c r="AE50" s="36"/>
      <c r="AF50" s="36"/>
      <c r="AG50" s="36"/>
    </row>
    <row r="51" spans="1:33" hidden="1" x14ac:dyDescent="0.25"/>
    <row r="52" spans="1:33" hidden="1" x14ac:dyDescent="0.25">
      <c r="A52" s="33" t="s">
        <v>5</v>
      </c>
      <c r="B52" s="37" t="s">
        <v>77</v>
      </c>
      <c r="C52" s="37"/>
      <c r="D52" s="37"/>
      <c r="E52" s="37"/>
      <c r="F52" s="37"/>
      <c r="G52" s="37"/>
      <c r="H52" s="37"/>
      <c r="I52" s="37"/>
      <c r="J52" s="37"/>
      <c r="K52" s="34"/>
      <c r="L52" s="34"/>
      <c r="M52" s="34"/>
      <c r="N52" s="34"/>
    </row>
    <row r="53" spans="1:33" hidden="1" x14ac:dyDescent="0.25">
      <c r="A53" s="33" t="s">
        <v>48</v>
      </c>
      <c r="B53" s="35" t="s">
        <v>78</v>
      </c>
      <c r="C53" s="34"/>
      <c r="D53" s="34"/>
      <c r="E53" s="34"/>
      <c r="F53" s="34"/>
      <c r="G53" s="34"/>
      <c r="H53" s="34"/>
      <c r="I53" s="34"/>
      <c r="J53" s="34"/>
      <c r="K53" s="34"/>
      <c r="L53" s="34"/>
      <c r="M53" s="34"/>
      <c r="N53" s="34"/>
    </row>
    <row r="54" spans="1:33" hidden="1" x14ac:dyDescent="0.25">
      <c r="A54" s="33" t="s">
        <v>50</v>
      </c>
      <c r="B54" s="37" t="s">
        <v>79</v>
      </c>
      <c r="C54" s="37"/>
      <c r="D54" s="37"/>
      <c r="E54" s="37"/>
      <c r="F54" s="37"/>
      <c r="G54" s="34"/>
      <c r="H54" s="34"/>
      <c r="I54" s="34"/>
      <c r="J54" s="34"/>
      <c r="K54" s="34"/>
      <c r="L54" s="34"/>
      <c r="M54" s="34"/>
      <c r="N54" s="34"/>
    </row>
    <row r="55" spans="1:33" hidden="1" x14ac:dyDescent="0.25">
      <c r="A55" s="33" t="s">
        <v>52</v>
      </c>
      <c r="B55" s="37" t="s">
        <v>80</v>
      </c>
      <c r="C55" s="37"/>
      <c r="D55" s="37"/>
      <c r="E55" s="37"/>
      <c r="F55" s="37"/>
      <c r="G55" s="37"/>
      <c r="H55" s="34"/>
      <c r="I55" s="34"/>
      <c r="J55" s="34"/>
      <c r="K55" s="34"/>
      <c r="L55" s="34"/>
      <c r="M55" s="34"/>
      <c r="N55" s="34"/>
    </row>
    <row r="56" spans="1:33" hidden="1" x14ac:dyDescent="0.25">
      <c r="A56" s="33" t="s">
        <v>54</v>
      </c>
      <c r="B56" s="37" t="s">
        <v>81</v>
      </c>
      <c r="C56" s="37"/>
      <c r="D56" s="37"/>
      <c r="E56" s="37"/>
      <c r="F56" s="37"/>
      <c r="G56" s="37"/>
      <c r="H56" s="37"/>
      <c r="I56" s="37"/>
      <c r="J56" s="37"/>
      <c r="K56" s="37"/>
      <c r="L56" s="37"/>
      <c r="M56" s="37"/>
      <c r="N56" s="34"/>
    </row>
    <row r="57" spans="1:33" hidden="1" x14ac:dyDescent="0.25">
      <c r="A57" s="33" t="s">
        <v>56</v>
      </c>
      <c r="B57" s="37" t="s">
        <v>82</v>
      </c>
      <c r="C57" s="37"/>
      <c r="D57" s="37"/>
      <c r="E57" s="37"/>
      <c r="F57" s="37"/>
      <c r="G57" s="37"/>
      <c r="H57" s="37"/>
      <c r="I57" s="37"/>
      <c r="J57" s="34"/>
      <c r="K57" s="34"/>
      <c r="L57" s="34"/>
      <c r="M57" s="34"/>
      <c r="N57" s="34"/>
    </row>
    <row r="58" spans="1:33" hidden="1" x14ac:dyDescent="0.25">
      <c r="A58" s="33" t="s">
        <v>75</v>
      </c>
      <c r="B58" s="37" t="s">
        <v>83</v>
      </c>
      <c r="C58" s="37"/>
      <c r="D58" s="37"/>
      <c r="E58" s="37"/>
      <c r="F58" s="37"/>
      <c r="G58" s="37"/>
      <c r="H58" s="37"/>
      <c r="I58" s="37"/>
      <c r="J58" s="37"/>
      <c r="K58" s="37"/>
      <c r="L58" s="37"/>
      <c r="M58" s="37"/>
      <c r="N58" s="34"/>
    </row>
    <row r="59" spans="1:33" hidden="1" x14ac:dyDescent="0.25">
      <c r="A59" s="33" t="s">
        <v>58</v>
      </c>
      <c r="B59" s="37" t="s">
        <v>84</v>
      </c>
      <c r="C59" s="37"/>
      <c r="D59" s="37"/>
      <c r="E59" s="37"/>
      <c r="F59" s="37"/>
      <c r="G59" s="37"/>
      <c r="H59" s="37"/>
      <c r="I59" s="37"/>
      <c r="J59" s="37"/>
      <c r="K59" s="37"/>
      <c r="L59" s="37"/>
      <c r="M59" s="37"/>
      <c r="N59" s="34"/>
    </row>
    <row r="60" spans="1:33" hidden="1" x14ac:dyDescent="0.25">
      <c r="A60" s="33" t="s">
        <v>76</v>
      </c>
      <c r="B60" s="37" t="s">
        <v>85</v>
      </c>
      <c r="C60" s="37"/>
      <c r="D60" s="37"/>
      <c r="E60" s="37"/>
      <c r="F60" s="37"/>
      <c r="G60" s="37"/>
      <c r="H60" s="37"/>
      <c r="I60" s="37"/>
      <c r="J60" s="37"/>
      <c r="K60" s="37"/>
      <c r="L60" s="37"/>
      <c r="M60" s="37"/>
      <c r="N60" s="34"/>
    </row>
    <row r="61" spans="1:33" hidden="1" x14ac:dyDescent="0.25">
      <c r="A61" s="33">
        <v>10</v>
      </c>
      <c r="B61" s="37" t="s">
        <v>86</v>
      </c>
      <c r="C61" s="37"/>
      <c r="D61" s="37"/>
      <c r="E61" s="37"/>
      <c r="F61" s="37"/>
      <c r="G61" s="37"/>
      <c r="H61" s="37"/>
      <c r="I61" s="37"/>
      <c r="J61" s="37"/>
      <c r="K61" s="37"/>
      <c r="L61" s="37"/>
      <c r="M61" s="37"/>
      <c r="N61" s="34"/>
    </row>
    <row r="62" spans="1:33" hidden="1" x14ac:dyDescent="0.25">
      <c r="A62" s="33">
        <v>11</v>
      </c>
      <c r="B62" s="37" t="s">
        <v>87</v>
      </c>
      <c r="C62" s="37"/>
      <c r="D62" s="37"/>
      <c r="E62" s="37"/>
      <c r="F62" s="37"/>
      <c r="G62" s="37"/>
      <c r="H62" s="37"/>
      <c r="I62" s="37"/>
      <c r="J62" s="37"/>
      <c r="K62" s="37"/>
      <c r="L62" s="37"/>
      <c r="M62" s="37"/>
      <c r="N62" s="34"/>
    </row>
    <row r="63" spans="1:33" hidden="1" x14ac:dyDescent="0.25">
      <c r="A63" s="33">
        <v>12</v>
      </c>
      <c r="B63" s="37" t="s">
        <v>88</v>
      </c>
      <c r="C63" s="37"/>
      <c r="D63" s="37"/>
      <c r="E63" s="37"/>
      <c r="F63" s="37"/>
      <c r="G63" s="37"/>
      <c r="H63" s="37"/>
      <c r="I63" s="37"/>
      <c r="J63" s="37"/>
      <c r="K63" s="37"/>
      <c r="L63" s="37"/>
      <c r="M63" s="37"/>
      <c r="N63" s="34"/>
    </row>
    <row r="64" spans="1:33" hidden="1" x14ac:dyDescent="0.25">
      <c r="A64" s="33">
        <v>13</v>
      </c>
      <c r="B64" s="37" t="s">
        <v>89</v>
      </c>
      <c r="C64" s="37"/>
      <c r="D64" s="37"/>
      <c r="E64" s="37"/>
      <c r="F64" s="37"/>
      <c r="G64" s="37"/>
      <c r="H64" s="37"/>
      <c r="I64" s="37"/>
      <c r="J64" s="37"/>
      <c r="K64" s="37"/>
      <c r="L64" s="37"/>
      <c r="M64" s="37"/>
      <c r="N64" s="34"/>
    </row>
    <row r="65" spans="1:14" hidden="1" x14ac:dyDescent="0.25">
      <c r="A65" s="33">
        <v>14</v>
      </c>
      <c r="B65" s="37" t="s">
        <v>90</v>
      </c>
      <c r="C65" s="37"/>
      <c r="D65" s="37"/>
      <c r="E65" s="37"/>
      <c r="F65" s="37"/>
      <c r="G65" s="37"/>
      <c r="H65" s="37"/>
      <c r="I65" s="37"/>
      <c r="J65" s="37"/>
      <c r="K65" s="37"/>
      <c r="L65" s="37"/>
      <c r="M65" s="37"/>
      <c r="N65" s="34"/>
    </row>
    <row r="66" spans="1:14" hidden="1" x14ac:dyDescent="0.25">
      <c r="A66" s="33">
        <v>15</v>
      </c>
      <c r="B66" s="37" t="s">
        <v>91</v>
      </c>
      <c r="C66" s="37"/>
      <c r="D66" s="37"/>
      <c r="E66" s="37"/>
      <c r="F66" s="37"/>
      <c r="G66" s="37"/>
      <c r="H66" s="37"/>
      <c r="I66" s="37"/>
      <c r="J66" s="37"/>
      <c r="K66" s="37"/>
      <c r="L66" s="37"/>
      <c r="M66" s="37"/>
      <c r="N66" s="34"/>
    </row>
    <row r="67" spans="1:14" hidden="1" x14ac:dyDescent="0.25">
      <c r="A67" s="33">
        <v>16</v>
      </c>
      <c r="B67" s="37" t="s">
        <v>92</v>
      </c>
      <c r="C67" s="37"/>
      <c r="D67" s="37"/>
      <c r="E67" s="37"/>
      <c r="F67" s="37"/>
      <c r="G67" s="37"/>
      <c r="H67" s="37"/>
      <c r="I67" s="37"/>
      <c r="J67" s="37"/>
      <c r="K67" s="37"/>
      <c r="L67" s="37"/>
      <c r="M67" s="37"/>
      <c r="N67" s="34"/>
    </row>
    <row r="68" spans="1:14" hidden="1" x14ac:dyDescent="0.25">
      <c r="A68" s="33">
        <v>17</v>
      </c>
      <c r="B68" s="37" t="s">
        <v>93</v>
      </c>
      <c r="C68" s="37"/>
      <c r="D68" s="37"/>
      <c r="E68" s="37"/>
      <c r="F68" s="37"/>
      <c r="G68" s="37"/>
      <c r="H68" s="37"/>
      <c r="I68" s="37"/>
      <c r="J68" s="37"/>
      <c r="K68" s="37"/>
      <c r="L68" s="37"/>
      <c r="M68" s="37"/>
      <c r="N68" s="34"/>
    </row>
    <row r="69" spans="1:14" hidden="1" x14ac:dyDescent="0.25">
      <c r="A69" s="33">
        <v>18</v>
      </c>
      <c r="B69" s="37" t="s">
        <v>94</v>
      </c>
      <c r="C69" s="37"/>
      <c r="D69" s="37"/>
      <c r="E69" s="37"/>
      <c r="F69" s="37"/>
      <c r="G69" s="37"/>
      <c r="H69" s="37"/>
      <c r="I69" s="37"/>
      <c r="J69" s="37"/>
      <c r="K69" s="37"/>
      <c r="L69" s="37"/>
      <c r="M69" s="37"/>
      <c r="N69" s="34"/>
    </row>
    <row r="70" spans="1:14" hidden="1" x14ac:dyDescent="0.25">
      <c r="A70" s="33">
        <v>19</v>
      </c>
      <c r="B70" s="37" t="s">
        <v>95</v>
      </c>
      <c r="C70" s="37"/>
      <c r="D70" s="37"/>
      <c r="E70" s="37"/>
      <c r="F70" s="37"/>
      <c r="G70" s="37"/>
      <c r="H70" s="37"/>
      <c r="I70" s="37"/>
      <c r="J70" s="37"/>
      <c r="K70" s="37"/>
      <c r="L70" s="37"/>
      <c r="M70" s="37"/>
      <c r="N70" s="34"/>
    </row>
    <row r="71" spans="1:14" hidden="1" x14ac:dyDescent="0.25">
      <c r="A71" s="33">
        <v>20</v>
      </c>
      <c r="B71" s="37" t="s">
        <v>96</v>
      </c>
      <c r="C71" s="37"/>
      <c r="D71" s="37"/>
      <c r="E71" s="37"/>
      <c r="F71" s="37"/>
      <c r="G71" s="37"/>
      <c r="H71" s="37"/>
      <c r="I71" s="37"/>
      <c r="J71" s="37"/>
      <c r="K71" s="37"/>
      <c r="L71" s="37"/>
      <c r="M71" s="37"/>
      <c r="N71" s="34"/>
    </row>
    <row r="72" spans="1:14" hidden="1" x14ac:dyDescent="0.25">
      <c r="A72" s="33">
        <v>50</v>
      </c>
      <c r="B72" s="37" t="s">
        <v>97</v>
      </c>
      <c r="C72" s="37"/>
      <c r="D72" s="37"/>
      <c r="E72" s="37"/>
      <c r="F72" s="37"/>
      <c r="G72" s="37"/>
      <c r="H72" s="37"/>
      <c r="I72" s="37"/>
      <c r="J72" s="37"/>
      <c r="K72" s="37"/>
      <c r="L72" s="37"/>
      <c r="M72" s="37"/>
      <c r="N72" s="34"/>
    </row>
    <row r="73" spans="1:14" hidden="1" x14ac:dyDescent="0.25">
      <c r="A73" s="33">
        <v>60</v>
      </c>
      <c r="B73" s="37" t="s">
        <v>98</v>
      </c>
      <c r="C73" s="37"/>
      <c r="D73" s="37"/>
      <c r="E73" s="37"/>
      <c r="F73" s="37"/>
      <c r="G73" s="37"/>
      <c r="H73" s="37"/>
      <c r="I73" s="37"/>
      <c r="J73" s="37"/>
      <c r="K73" s="37"/>
      <c r="L73" s="37"/>
      <c r="M73" s="37"/>
      <c r="N73" s="34"/>
    </row>
    <row r="74" spans="1:14" hidden="1" x14ac:dyDescent="0.25">
      <c r="A74" s="33">
        <v>99</v>
      </c>
      <c r="B74" s="37" t="s">
        <v>99</v>
      </c>
      <c r="C74" s="37"/>
      <c r="D74" s="37"/>
      <c r="E74" s="37"/>
      <c r="F74" s="37"/>
      <c r="G74" s="37"/>
      <c r="H74" s="37"/>
      <c r="I74" s="37"/>
      <c r="J74" s="37"/>
      <c r="K74" s="37"/>
      <c r="L74" s="37"/>
      <c r="M74" s="37"/>
      <c r="N74" s="34"/>
    </row>
    <row r="75" spans="1:14" hidden="1" x14ac:dyDescent="0.25">
      <c r="B75" s="194"/>
      <c r="C75" s="194"/>
      <c r="D75" s="194"/>
      <c r="E75" s="194"/>
      <c r="F75" s="194"/>
      <c r="G75" s="194"/>
      <c r="H75" s="194"/>
      <c r="I75" s="194"/>
      <c r="J75" s="194"/>
      <c r="K75" s="194"/>
      <c r="L75" s="194"/>
      <c r="M75" s="194"/>
      <c r="N75" s="194"/>
    </row>
    <row r="76" spans="1:14" hidden="1" x14ac:dyDescent="0.25">
      <c r="B76" s="193"/>
      <c r="C76" s="193"/>
      <c r="D76" s="193"/>
      <c r="E76" s="193"/>
      <c r="F76" s="193"/>
      <c r="G76" s="193"/>
      <c r="H76" s="193"/>
      <c r="I76" s="193"/>
      <c r="J76" s="193"/>
      <c r="K76" s="193"/>
      <c r="L76" s="193"/>
      <c r="M76" s="193"/>
      <c r="N76" s="193"/>
    </row>
    <row r="77" spans="1:14" s="39" customFormat="1" hidden="1" x14ac:dyDescent="0.25">
      <c r="A77" s="38" t="s">
        <v>5</v>
      </c>
      <c r="B77" s="32" t="s">
        <v>7</v>
      </c>
    </row>
    <row r="78" spans="1:14" s="39" customFormat="1" hidden="1" x14ac:dyDescent="0.25">
      <c r="A78" s="38" t="s">
        <v>48</v>
      </c>
      <c r="B78" s="39" t="s">
        <v>100</v>
      </c>
    </row>
    <row r="79" spans="1:14" s="39" customFormat="1" hidden="1" x14ac:dyDescent="0.25">
      <c r="A79" s="38" t="s">
        <v>50</v>
      </c>
      <c r="B79" s="39" t="s">
        <v>101</v>
      </c>
    </row>
    <row r="80" spans="1:14" s="39" customFormat="1" hidden="1" x14ac:dyDescent="0.25">
      <c r="A80" s="38" t="s">
        <v>52</v>
      </c>
      <c r="B80" s="39" t="s">
        <v>102</v>
      </c>
    </row>
    <row r="81" spans="1:2" s="39" customFormat="1" hidden="1" x14ac:dyDescent="0.25">
      <c r="A81" s="38" t="s">
        <v>54</v>
      </c>
      <c r="B81" s="39" t="s">
        <v>103</v>
      </c>
    </row>
    <row r="82" spans="1:2" s="39" customFormat="1" hidden="1" x14ac:dyDescent="0.25">
      <c r="A82" s="38" t="s">
        <v>56</v>
      </c>
      <c r="B82" s="39" t="s">
        <v>104</v>
      </c>
    </row>
    <row r="83" spans="1:2" s="39" customFormat="1" hidden="1" x14ac:dyDescent="0.25">
      <c r="A83" s="38" t="s">
        <v>75</v>
      </c>
      <c r="B83" s="39" t="s">
        <v>105</v>
      </c>
    </row>
    <row r="84" spans="1:2" s="39" customFormat="1" hidden="1" x14ac:dyDescent="0.25">
      <c r="A84" s="38" t="s">
        <v>58</v>
      </c>
      <c r="B84" s="39" t="s">
        <v>106</v>
      </c>
    </row>
    <row r="85" spans="1:2" s="39" customFormat="1" hidden="1" x14ac:dyDescent="0.25">
      <c r="A85" s="38" t="s">
        <v>76</v>
      </c>
      <c r="B85" s="39" t="s">
        <v>107</v>
      </c>
    </row>
    <row r="86" spans="1:2" s="39" customFormat="1" hidden="1" x14ac:dyDescent="0.25">
      <c r="A86" s="38">
        <v>10</v>
      </c>
      <c r="B86" s="39" t="s">
        <v>108</v>
      </c>
    </row>
    <row r="87" spans="1:2" s="39" customFormat="1" hidden="1" x14ac:dyDescent="0.25">
      <c r="A87" s="38">
        <v>11</v>
      </c>
      <c r="B87" s="39" t="s">
        <v>109</v>
      </c>
    </row>
    <row r="88" spans="1:2" s="39" customFormat="1" hidden="1" x14ac:dyDescent="0.25">
      <c r="A88" s="39" t="s">
        <v>5</v>
      </c>
      <c r="B88" s="32" t="s">
        <v>110</v>
      </c>
    </row>
    <row r="89" spans="1:2" s="39" customFormat="1" hidden="1" x14ac:dyDescent="0.25">
      <c r="A89" s="39" t="s">
        <v>48</v>
      </c>
      <c r="B89" s="39" t="s">
        <v>72</v>
      </c>
    </row>
    <row r="90" spans="1:2" s="39" customFormat="1" hidden="1" x14ac:dyDescent="0.25">
      <c r="A90" s="39" t="s">
        <v>5</v>
      </c>
      <c r="B90" s="32" t="s">
        <v>111</v>
      </c>
    </row>
    <row r="91" spans="1:2" s="39" customFormat="1" hidden="1" x14ac:dyDescent="0.25">
      <c r="A91" s="39" t="s">
        <v>48</v>
      </c>
      <c r="B91" s="39" t="s">
        <v>112</v>
      </c>
    </row>
    <row r="92" spans="1:2" s="39" customFormat="1" hidden="1" x14ac:dyDescent="0.25">
      <c r="A92" s="39" t="s">
        <v>5</v>
      </c>
      <c r="B92" s="32" t="s">
        <v>113</v>
      </c>
    </row>
    <row r="93" spans="1:2" s="39" customFormat="1" hidden="1" x14ac:dyDescent="0.25">
      <c r="A93" s="39" t="s">
        <v>48</v>
      </c>
      <c r="B93" s="39" t="s">
        <v>114</v>
      </c>
    </row>
    <row r="94" spans="1:2" s="39" customFormat="1" hidden="1" x14ac:dyDescent="0.25">
      <c r="A94" s="39" t="s">
        <v>52</v>
      </c>
      <c r="B94" s="39" t="s">
        <v>115</v>
      </c>
    </row>
    <row r="95" spans="1:2" s="39" customFormat="1" hidden="1" x14ac:dyDescent="0.25">
      <c r="A95" s="39" t="s">
        <v>54</v>
      </c>
      <c r="B95" s="39" t="s">
        <v>116</v>
      </c>
    </row>
    <row r="96" spans="1:2" s="39" customFormat="1" hidden="1" x14ac:dyDescent="0.25">
      <c r="A96" s="39" t="s">
        <v>56</v>
      </c>
      <c r="B96" s="39" t="s">
        <v>117</v>
      </c>
    </row>
    <row r="97" spans="1:2" s="39" customFormat="1" hidden="1" x14ac:dyDescent="0.25">
      <c r="A97" s="39" t="s">
        <v>75</v>
      </c>
      <c r="B97" s="39" t="s">
        <v>118</v>
      </c>
    </row>
    <row r="98" spans="1:2" s="39" customFormat="1" hidden="1" x14ac:dyDescent="0.25">
      <c r="A98" s="39" t="s">
        <v>5</v>
      </c>
      <c r="B98" s="32" t="s">
        <v>119</v>
      </c>
    </row>
    <row r="99" spans="1:2" s="39" customFormat="1" hidden="1" x14ac:dyDescent="0.25">
      <c r="A99" s="39" t="s">
        <v>48</v>
      </c>
      <c r="B99" s="39" t="s">
        <v>120</v>
      </c>
    </row>
    <row r="100" spans="1:2" s="39" customFormat="1" hidden="1" x14ac:dyDescent="0.25">
      <c r="A100" s="39" t="s">
        <v>5</v>
      </c>
      <c r="B100" s="32" t="s">
        <v>121</v>
      </c>
    </row>
    <row r="101" spans="1:2" s="39" customFormat="1" hidden="1" x14ac:dyDescent="0.25">
      <c r="A101" s="39" t="s">
        <v>48</v>
      </c>
      <c r="B101" s="39" t="s">
        <v>122</v>
      </c>
    </row>
    <row r="102" spans="1:2" s="39" customFormat="1" hidden="1" x14ac:dyDescent="0.25">
      <c r="A102" s="39" t="s">
        <v>5</v>
      </c>
      <c r="B102" s="32" t="s">
        <v>123</v>
      </c>
    </row>
    <row r="103" spans="1:2" s="39" customFormat="1" hidden="1" x14ac:dyDescent="0.25">
      <c r="A103" s="39" t="s">
        <v>5</v>
      </c>
      <c r="B103" s="32" t="s">
        <v>124</v>
      </c>
    </row>
    <row r="104" spans="1:2" s="39" customFormat="1" hidden="1" x14ac:dyDescent="0.25">
      <c r="A104" s="39" t="s">
        <v>48</v>
      </c>
      <c r="B104" s="39" t="s">
        <v>125</v>
      </c>
    </row>
    <row r="105" spans="1:2" s="39" customFormat="1" hidden="1" x14ac:dyDescent="0.25">
      <c r="A105" s="39" t="s">
        <v>5</v>
      </c>
      <c r="B105" s="39" t="s">
        <v>126</v>
      </c>
    </row>
    <row r="106" spans="1:2" s="39" customFormat="1" hidden="1" x14ac:dyDescent="0.25">
      <c r="A106" s="39" t="s">
        <v>48</v>
      </c>
      <c r="B106" s="39" t="s">
        <v>127</v>
      </c>
    </row>
    <row r="107" spans="1:2" s="39" customFormat="1" hidden="1" x14ac:dyDescent="0.25">
      <c r="A107" s="39" t="s">
        <v>50</v>
      </c>
      <c r="B107" s="39" t="s">
        <v>49</v>
      </c>
    </row>
    <row r="108" spans="1:2" s="39" customFormat="1" hidden="1" x14ac:dyDescent="0.25">
      <c r="A108" s="39" t="s">
        <v>52</v>
      </c>
      <c r="B108" s="39" t="s">
        <v>51</v>
      </c>
    </row>
    <row r="109" spans="1:2" s="39" customFormat="1" hidden="1" x14ac:dyDescent="0.25">
      <c r="A109" s="39" t="s">
        <v>54</v>
      </c>
      <c r="B109" s="39" t="s">
        <v>53</v>
      </c>
    </row>
    <row r="110" spans="1:2" s="39" customFormat="1" hidden="1" x14ac:dyDescent="0.25">
      <c r="A110" s="39" t="s">
        <v>56</v>
      </c>
      <c r="B110" s="39" t="s">
        <v>55</v>
      </c>
    </row>
    <row r="111" spans="1:2" s="39" customFormat="1" hidden="1" x14ac:dyDescent="0.25">
      <c r="A111" s="39" t="s">
        <v>75</v>
      </c>
      <c r="B111" s="39" t="s">
        <v>128</v>
      </c>
    </row>
    <row r="112" spans="1:2" s="39" customFormat="1" hidden="1" x14ac:dyDescent="0.25">
      <c r="A112" s="39" t="s">
        <v>58</v>
      </c>
      <c r="B112" s="39" t="s">
        <v>57</v>
      </c>
    </row>
    <row r="113" spans="1:2" s="39" customFormat="1" hidden="1" x14ac:dyDescent="0.25">
      <c r="A113" s="39" t="s">
        <v>5</v>
      </c>
      <c r="B113" s="39" t="s">
        <v>129</v>
      </c>
    </row>
    <row r="114" spans="1:2" s="39" customFormat="1" hidden="1" x14ac:dyDescent="0.25">
      <c r="A114" s="39" t="s">
        <v>48</v>
      </c>
      <c r="B114" s="39" t="s">
        <v>130</v>
      </c>
    </row>
    <row r="115" spans="1:2" s="39" customFormat="1" hidden="1" x14ac:dyDescent="0.25">
      <c r="A115" s="39" t="s">
        <v>50</v>
      </c>
      <c r="B115" s="39" t="s">
        <v>131</v>
      </c>
    </row>
    <row r="116" spans="1:2" s="39" customFormat="1" hidden="1" x14ac:dyDescent="0.25">
      <c r="A116" s="39" t="s">
        <v>52</v>
      </c>
      <c r="B116" s="39" t="s">
        <v>132</v>
      </c>
    </row>
    <row r="117" spans="1:2" s="39" customFormat="1" hidden="1" x14ac:dyDescent="0.25">
      <c r="A117" s="39" t="s">
        <v>54</v>
      </c>
      <c r="B117" s="39" t="s">
        <v>133</v>
      </c>
    </row>
    <row r="118" spans="1:2" s="39" customFormat="1" hidden="1" x14ac:dyDescent="0.25">
      <c r="A118" s="39" t="s">
        <v>5</v>
      </c>
      <c r="B118" s="39" t="s">
        <v>134</v>
      </c>
    </row>
    <row r="119" spans="1:2" s="39" customFormat="1" hidden="1" x14ac:dyDescent="0.25">
      <c r="A119" s="39" t="s">
        <v>48</v>
      </c>
      <c r="B119" s="39" t="s">
        <v>135</v>
      </c>
    </row>
    <row r="120" spans="1:2" s="39" customFormat="1" hidden="1" x14ac:dyDescent="0.25">
      <c r="A120" s="39" t="s">
        <v>5</v>
      </c>
      <c r="B120" s="39" t="s">
        <v>136</v>
      </c>
    </row>
    <row r="121" spans="1:2" s="39" customFormat="1" hidden="1" x14ac:dyDescent="0.25">
      <c r="A121" s="39" t="s">
        <v>48</v>
      </c>
      <c r="B121" s="39" t="s">
        <v>137</v>
      </c>
    </row>
    <row r="122" spans="1:2" s="39" customFormat="1" hidden="1" x14ac:dyDescent="0.25">
      <c r="A122" s="39" t="s">
        <v>50</v>
      </c>
      <c r="B122" s="39" t="s">
        <v>138</v>
      </c>
    </row>
    <row r="123" spans="1:2" s="39" customFormat="1" hidden="1" x14ac:dyDescent="0.25">
      <c r="A123" s="39" t="s">
        <v>52</v>
      </c>
      <c r="B123" s="39" t="s">
        <v>139</v>
      </c>
    </row>
    <row r="124" spans="1:2" s="39" customFormat="1" hidden="1" x14ac:dyDescent="0.25">
      <c r="A124" s="39" t="s">
        <v>54</v>
      </c>
      <c r="B124" s="39" t="s">
        <v>140</v>
      </c>
    </row>
    <row r="125" spans="1:2" s="39" customFormat="1" hidden="1" x14ac:dyDescent="0.25">
      <c r="A125" s="39" t="s">
        <v>56</v>
      </c>
      <c r="B125" s="39" t="s">
        <v>141</v>
      </c>
    </row>
    <row r="126" spans="1:2" s="39" customFormat="1" hidden="1" x14ac:dyDescent="0.25">
      <c r="A126" s="39" t="s">
        <v>75</v>
      </c>
      <c r="B126" s="39" t="s">
        <v>142</v>
      </c>
    </row>
    <row r="127" spans="1:2" s="39" customFormat="1" hidden="1" x14ac:dyDescent="0.25">
      <c r="A127" s="39" t="s">
        <v>58</v>
      </c>
      <c r="B127" s="39" t="s">
        <v>143</v>
      </c>
    </row>
    <row r="128" spans="1:2" s="39" customFormat="1" hidden="1" x14ac:dyDescent="0.25">
      <c r="A128" s="39" t="s">
        <v>76</v>
      </c>
      <c r="B128" s="39" t="s">
        <v>144</v>
      </c>
    </row>
    <row r="129" spans="1:2" s="39" customFormat="1" hidden="1" x14ac:dyDescent="0.25">
      <c r="A129" s="39" t="s">
        <v>5</v>
      </c>
      <c r="B129" s="39" t="s">
        <v>145</v>
      </c>
    </row>
    <row r="130" spans="1:2" s="39" customFormat="1" hidden="1" x14ac:dyDescent="0.25">
      <c r="A130" s="39" t="s">
        <v>48</v>
      </c>
      <c r="B130" s="39" t="s">
        <v>146</v>
      </c>
    </row>
    <row r="131" spans="1:2" s="39" customFormat="1" hidden="1" x14ac:dyDescent="0.25">
      <c r="A131" s="39" t="s">
        <v>50</v>
      </c>
      <c r="B131" s="39" t="s">
        <v>59</v>
      </c>
    </row>
    <row r="132" spans="1:2" s="39" customFormat="1" hidden="1" x14ac:dyDescent="0.25">
      <c r="A132" s="39" t="s">
        <v>52</v>
      </c>
      <c r="B132" s="39" t="s">
        <v>60</v>
      </c>
    </row>
    <row r="133" spans="1:2" s="39" customFormat="1" hidden="1" x14ac:dyDescent="0.25">
      <c r="A133" s="39" t="s">
        <v>5</v>
      </c>
      <c r="B133" s="39" t="s">
        <v>147</v>
      </c>
    </row>
    <row r="134" spans="1:2" s="39" customFormat="1" hidden="1" x14ac:dyDescent="0.25">
      <c r="A134" s="39" t="s">
        <v>48</v>
      </c>
      <c r="B134" s="39" t="s">
        <v>148</v>
      </c>
    </row>
    <row r="135" spans="1:2" s="39" customFormat="1" hidden="1" x14ac:dyDescent="0.25">
      <c r="A135" s="39" t="s">
        <v>50</v>
      </c>
      <c r="B135" s="39" t="s">
        <v>149</v>
      </c>
    </row>
    <row r="136" spans="1:2" s="39" customFormat="1" hidden="1" x14ac:dyDescent="0.25">
      <c r="A136" s="39" t="s">
        <v>5</v>
      </c>
      <c r="B136" s="39" t="s">
        <v>150</v>
      </c>
    </row>
    <row r="137" spans="1:2" s="39" customFormat="1" hidden="1" x14ac:dyDescent="0.25">
      <c r="A137" s="39" t="s">
        <v>48</v>
      </c>
      <c r="B137" s="39" t="s">
        <v>151</v>
      </c>
    </row>
    <row r="138" spans="1:2" s="39" customFormat="1" hidden="1" x14ac:dyDescent="0.25">
      <c r="A138" s="39" t="s">
        <v>5</v>
      </c>
      <c r="B138" s="39" t="s">
        <v>152</v>
      </c>
    </row>
    <row r="139" spans="1:2" s="39" customFormat="1" hidden="1" x14ac:dyDescent="0.25">
      <c r="A139" s="39" t="s">
        <v>5</v>
      </c>
      <c r="B139" s="39" t="s">
        <v>153</v>
      </c>
    </row>
    <row r="140" spans="1:2" s="39" customFormat="1" hidden="1" x14ac:dyDescent="0.25"/>
    <row r="141" spans="1:2" s="39" customFormat="1" hidden="1" x14ac:dyDescent="0.25"/>
    <row r="142" spans="1:2" s="39" customFormat="1" hidden="1" x14ac:dyDescent="0.25"/>
    <row r="143" spans="1:2" s="39" customFormat="1" hidden="1" x14ac:dyDescent="0.25"/>
    <row r="144" spans="1:2" s="39" customFormat="1" hidden="1" x14ac:dyDescent="0.25"/>
    <row r="145" s="39" customFormat="1" hidden="1" x14ac:dyDescent="0.25"/>
    <row r="146" s="39" customFormat="1" hidden="1" x14ac:dyDescent="0.25"/>
    <row r="147" s="39" customFormat="1" hidden="1" x14ac:dyDescent="0.25"/>
    <row r="148" s="39" customFormat="1" x14ac:dyDescent="0.25"/>
    <row r="149" s="39" customFormat="1" x14ac:dyDescent="0.25"/>
    <row r="150" s="39" customFormat="1" x14ac:dyDescent="0.25"/>
    <row r="151" s="39" customFormat="1" x14ac:dyDescent="0.25"/>
    <row r="152" s="39" customFormat="1" x14ac:dyDescent="0.25"/>
    <row r="153" s="39" customFormat="1" x14ac:dyDescent="0.25"/>
    <row r="154" s="39" customFormat="1" x14ac:dyDescent="0.25"/>
    <row r="155" s="39" customFormat="1" x14ac:dyDescent="0.25"/>
    <row r="156" s="39" customFormat="1" x14ac:dyDescent="0.25"/>
    <row r="157" s="39" customFormat="1" x14ac:dyDescent="0.25"/>
    <row r="158" s="39" customFormat="1" x14ac:dyDescent="0.25"/>
  </sheetData>
  <mergeCells count="120">
    <mergeCell ref="AW4:BD4"/>
    <mergeCell ref="B50:I50"/>
    <mergeCell ref="B75:N75"/>
    <mergeCell ref="B76:N76"/>
    <mergeCell ref="A1:AC1"/>
    <mergeCell ref="A2:AC2"/>
    <mergeCell ref="A3:AC3"/>
    <mergeCell ref="A4:D4"/>
    <mergeCell ref="E4:J4"/>
    <mergeCell ref="K4:N4"/>
    <mergeCell ref="O4:T4"/>
    <mergeCell ref="U4:Z4"/>
    <mergeCell ref="AA4:AC4"/>
    <mergeCell ref="A9:AC9"/>
    <mergeCell ref="A10:Z11"/>
    <mergeCell ref="AA10:AC10"/>
    <mergeCell ref="A12:Z12"/>
    <mergeCell ref="A13:Z13"/>
    <mergeCell ref="A14:D14"/>
    <mergeCell ref="E14:AC14"/>
    <mergeCell ref="A5:AC5"/>
    <mergeCell ref="A6:D6"/>
    <mergeCell ref="E6:Z6"/>
    <mergeCell ref="AA6:AC6"/>
    <mergeCell ref="A7:AC7"/>
    <mergeCell ref="A8:D8"/>
    <mergeCell ref="E8:Z8"/>
    <mergeCell ref="AA8:AC8"/>
    <mergeCell ref="A15:AC15"/>
    <mergeCell ref="A16:D16"/>
    <mergeCell ref="E16:AC16"/>
    <mergeCell ref="A17:AC17"/>
    <mergeCell ref="A18:D23"/>
    <mergeCell ref="E18:H19"/>
    <mergeCell ref="I18:W18"/>
    <mergeCell ref="X18:AC18"/>
    <mergeCell ref="I19:M19"/>
    <mergeCell ref="N19:R19"/>
    <mergeCell ref="S19:W19"/>
    <mergeCell ref="X19:AC23"/>
    <mergeCell ref="E20:H20"/>
    <mergeCell ref="I20:M20"/>
    <mergeCell ref="N20:R20"/>
    <mergeCell ref="S20:W20"/>
    <mergeCell ref="E21:H21"/>
    <mergeCell ref="I21:M21"/>
    <mergeCell ref="N21:R21"/>
    <mergeCell ref="S21:W21"/>
    <mergeCell ref="A24:AC24"/>
    <mergeCell ref="A25:Q25"/>
    <mergeCell ref="R25:T25"/>
    <mergeCell ref="U25:V25"/>
    <mergeCell ref="W25:X25"/>
    <mergeCell ref="Y25:Z25"/>
    <mergeCell ref="AA25:AC25"/>
    <mergeCell ref="E22:H22"/>
    <mergeCell ref="I22:M22"/>
    <mergeCell ref="N22:R22"/>
    <mergeCell ref="S22:W22"/>
    <mergeCell ref="E23:H23"/>
    <mergeCell ref="I23:M23"/>
    <mergeCell ref="N23:R23"/>
    <mergeCell ref="S23:W23"/>
    <mergeCell ref="A26:Q26"/>
    <mergeCell ref="R26:T26"/>
    <mergeCell ref="U26:V26"/>
    <mergeCell ref="W26:X26"/>
    <mergeCell ref="Y26:Z26"/>
    <mergeCell ref="A27:Q27"/>
    <mergeCell ref="R27:T27"/>
    <mergeCell ref="U27:V27"/>
    <mergeCell ref="W27:X27"/>
    <mergeCell ref="U30:V30"/>
    <mergeCell ref="W30:X30"/>
    <mergeCell ref="Y30:Z30"/>
    <mergeCell ref="Y27:Z27"/>
    <mergeCell ref="A28:Q28"/>
    <mergeCell ref="R28:T28"/>
    <mergeCell ref="U28:V28"/>
    <mergeCell ref="W28:X28"/>
    <mergeCell ref="Y28:Z28"/>
    <mergeCell ref="A33:Q33"/>
    <mergeCell ref="A34:Q34"/>
    <mergeCell ref="A35:AC35"/>
    <mergeCell ref="B36:G36"/>
    <mergeCell ref="I36:N36"/>
    <mergeCell ref="P36:U36"/>
    <mergeCell ref="W36:AC36"/>
    <mergeCell ref="A31:Q31"/>
    <mergeCell ref="R31:T31"/>
    <mergeCell ref="U31:V31"/>
    <mergeCell ref="W31:X31"/>
    <mergeCell ref="Y31:Z31"/>
    <mergeCell ref="A32:Q32"/>
    <mergeCell ref="R32:T32"/>
    <mergeCell ref="U32:V32"/>
    <mergeCell ref="W32:X32"/>
    <mergeCell ref="Y32:Z32"/>
    <mergeCell ref="AA26:AC32"/>
    <mergeCell ref="A29:Q29"/>
    <mergeCell ref="R29:T29"/>
    <mergeCell ref="U29:V29"/>
    <mergeCell ref="Y29:Z29"/>
    <mergeCell ref="A30:Q30"/>
    <mergeCell ref="R30:T30"/>
    <mergeCell ref="A39:AC39"/>
    <mergeCell ref="A40:X40"/>
    <mergeCell ref="Y40:AC40"/>
    <mergeCell ref="A41:X41"/>
    <mergeCell ref="Y41:AC41"/>
    <mergeCell ref="B37:G37"/>
    <mergeCell ref="I37:N37"/>
    <mergeCell ref="P37:U37"/>
    <mergeCell ref="W37:AC37"/>
    <mergeCell ref="A38:F38"/>
    <mergeCell ref="G38:H38"/>
    <mergeCell ref="I38:K38"/>
    <mergeCell ref="L38:N38"/>
    <mergeCell ref="O38:U38"/>
    <mergeCell ref="W38:AB38"/>
  </mergeCells>
  <conditionalFormatting sqref="R34:AC34">
    <cfRule type="cellIs" dxfId="111" priority="1" operator="equal">
      <formula>"x"</formula>
    </cfRule>
    <cfRule type="cellIs" dxfId="110" priority="2" operator="equal">
      <formula>"x"</formula>
    </cfRule>
  </conditionalFormatting>
  <dataValidations count="5">
    <dataValidation type="list" allowBlank="1" showInputMessage="1" showErrorMessage="1" sqref="AA8:AC8">
      <formula1>$A$77:$A$87</formula1>
    </dataValidation>
    <dataValidation type="list" allowBlank="1" showInputMessage="1" showErrorMessage="1" sqref="E8:Z8">
      <formula1>$B$77:$B$139</formula1>
    </dataValidation>
    <dataValidation type="list" allowBlank="1" showInputMessage="1" showErrorMessage="1" sqref="AA6:AC6">
      <formula1>$A$52:$A$74</formula1>
    </dataValidation>
    <dataValidation type="list" allowBlank="1" showInputMessage="1" showErrorMessage="1" sqref="E6:Z6">
      <formula1>$B$52:$B$74</formula1>
    </dataValidation>
    <dataValidation type="list" allowBlank="1" showInputMessage="1" showErrorMessage="1" sqref="U4:Z4">
      <formula1>$A$47:$A$48</formula1>
    </dataValidation>
  </dataValidations>
  <hyperlinks>
    <hyperlink ref="S3" location="A.!A1" display="A"/>
    <hyperlink ref="S9" location="'A5'!A1" display="A5"/>
    <hyperlink ref="S10" location="'A6'!A1" display="A6"/>
    <hyperlink ref="S11" location="'A7'!A1" display="A7"/>
    <hyperlink ref="S13" location="'A9'!A1" display="A9"/>
    <hyperlink ref="S31" location="'B1'!A1" display="B1"/>
    <hyperlink ref="S32" location="'B2'!A1" display="B2"/>
    <hyperlink ref="S33" location="'B3'!A1" display="B3"/>
    <hyperlink ref="S34" location="'B4'!A1" display="B4"/>
    <hyperlink ref="S35" location="'B5'!A1" display="B5"/>
    <hyperlink ref="S38" location="'B8'!A1" display="B8"/>
    <hyperlink ref="S39" location="'B9'!A1" display="B9"/>
    <hyperlink ref="S40" location="'B10'!A1" display="B10"/>
    <hyperlink ref="S42" location="'B12'!A1" display="B12"/>
    <hyperlink ref="S43" location="'B13'!A1" display="B13"/>
    <hyperlink ref="S44" location="'B14'!A1" display="B14"/>
    <hyperlink ref="S45" location="'B15'!A1" display="B15"/>
    <hyperlink ref="S46" location="'B16'!A1" display="B16"/>
    <hyperlink ref="S47" location="'B17'!A1" display="B17"/>
    <hyperlink ref="S48" location="'B18'!A1" display="B18"/>
    <hyperlink ref="S49" location="'B19'!A1" display="B19"/>
    <hyperlink ref="S50" location="'B20'!A1" display="B20"/>
    <hyperlink ref="S57" location="'C1'!A1" display="C1"/>
    <hyperlink ref="S58" location="'C2'!A1" display="C2"/>
    <hyperlink ref="S59" location="'C3'!A1" display="C3"/>
    <hyperlink ref="S60" location="'C4'!A1" display="C4"/>
    <hyperlink ref="S61" location="'C5'!A1" display="C5"/>
    <hyperlink ref="S62" location="'C6'!A1" display="C6"/>
    <hyperlink ref="S63" location="'C7'!A1" display="C7"/>
    <hyperlink ref="S68" location="'D1'!A1" display="D1"/>
    <hyperlink ref="S69" location="'D2'!A1" display="D2"/>
    <hyperlink ref="S70" location="'D3'!A1" display="D3"/>
    <hyperlink ref="S71" location="'D4'!A1" display="D4"/>
    <hyperlink ref="S72" location="'D5'!A1" display="D5"/>
    <hyperlink ref="S73" location="'D6'!A1" display="D6"/>
    <hyperlink ref="S75" location="'E1'!A1" display="E1"/>
    <hyperlink ref="S76" location="'E2'!A1" display="E2"/>
    <hyperlink ref="S77" location="'E3'!A1" display="E3"/>
    <hyperlink ref="S78" location="'E4'!A1" display="E4"/>
    <hyperlink ref="S79" location="'E5'!A1" display="E5"/>
    <hyperlink ref="S80" location="'E6'!A1" display="E6"/>
    <hyperlink ref="S81" location="'E7'!A1" display="E7"/>
    <hyperlink ref="S82" location="'E8'!A1" display="E8"/>
    <hyperlink ref="S83" location="'E9'!A1" display="E9"/>
    <hyperlink ref="S84" location="'E10'!A1" display="E10"/>
    <hyperlink ref="S85" location="'E11'!A1" display="E11"/>
    <hyperlink ref="S86" location="'E12'!A1" display="E 12"/>
    <hyperlink ref="S97" location="'F1'!A1" display="F1"/>
    <hyperlink ref="S98" location="'F2'!A1" display="F2"/>
    <hyperlink ref="S99" location="'F3'!A1" display="F3"/>
    <hyperlink ref="S104" location="'G1'!A1" display="G1"/>
    <hyperlink ref="S105" location="'G2'!A1" display="G2"/>
    <hyperlink ref="S110" location="'H1'!A1" display="H1"/>
    <hyperlink ref="S111" location="'H2'!A1" display="H2"/>
    <hyperlink ref="S112" location="'H3'!A1" display="H3"/>
    <hyperlink ref="S113" location="'H4'!A1" display="H4"/>
    <hyperlink ref="S114" location="'H5'!A1" display="H5"/>
    <hyperlink ref="S115" location="'H6'!A1" display="H6"/>
    <hyperlink ref="S116" location="'H7'!A1" display="H7"/>
    <hyperlink ref="S118" location="'I1'!A1" display="I1"/>
    <hyperlink ref="S119" location="'I2'!A1" display="I2"/>
    <hyperlink ref="S120" location="'I3'!A1" display="I3"/>
    <hyperlink ref="S121" location="'I4'!A1" display="I4"/>
    <hyperlink ref="S122" location="'I5'!A1" display="I5"/>
    <hyperlink ref="S123" location="'I6'!A1" display="I6"/>
    <hyperlink ref="S124" location="'I7'!A1" display="I7"/>
    <hyperlink ref="S133" location="'L1'!A1" display="L1"/>
    <hyperlink ref="S134" location="'L2'!A1" display="L2"/>
    <hyperlink ref="S136" location="'M1'!A1" display="M1"/>
    <hyperlink ref="S138" location="'N1'!A1" display="N1"/>
    <hyperlink ref="S139" location="'N2'!A1" display="N2"/>
    <hyperlink ref="S140" location="'N3'!A1" display="N3"/>
    <hyperlink ref="S141" location="'N4'!A1" display="N4"/>
    <hyperlink ref="S142" location="'N5'!A1" display="N5"/>
    <hyperlink ref="S143" location="'N6'!A1" display="N6"/>
    <hyperlink ref="S144" location="'N7'!A1" display="N7"/>
    <hyperlink ref="S145" location="'N8'!A1" display="N8"/>
    <hyperlink ref="S146" location="'N9'!A1" display="N9"/>
    <hyperlink ref="S147" location="'N10'!A1" display="N10"/>
    <hyperlink ref="S148" location="'N11'!A1" display="N11"/>
    <hyperlink ref="S149" location="'N12'!A1" display="N12"/>
    <hyperlink ref="S150" location="'N13'!A1" display="N13"/>
    <hyperlink ref="S151" location="'N14'!A1" display="N14"/>
    <hyperlink ref="S152" location="'N15'!A1" display="N15"/>
    <hyperlink ref="S158" location="'O1'!A1" display="O1"/>
    <hyperlink ref="S159" location="'O2'!A1" display="O2"/>
    <hyperlink ref="S160" location="'O3'!A1" display="O3"/>
    <hyperlink ref="S161" location="'O4'!A1" display="O4"/>
    <hyperlink ref="S163" location="'P1'!A1" display="P1"/>
    <hyperlink ref="S164" location="'P2'!A1" display="P2"/>
    <hyperlink ref="S165" location="'P3'!A1" display="P3"/>
    <hyperlink ref="S166" location="'P4'!A1" display="P4"/>
    <hyperlink ref="S167" location="'P5'!A1" display="P5"/>
    <hyperlink ref="S169" location="'Q1'!A1" display="Q1"/>
    <hyperlink ref="S170" location="'Q2'!A1" display="Q2"/>
    <hyperlink ref="S171" location="'Q3'!A1" display="Q3"/>
    <hyperlink ref="S172" location="'Q4'!A1" display="Q4"/>
    <hyperlink ref="S173" location="'Q5'!A1" display="Q5"/>
    <hyperlink ref="S174" location="'Q6'!A1" display="Q6"/>
    <hyperlink ref="S176" location="'R1'!A1" display="R1"/>
    <hyperlink ref="S177" location="'R2'!A1" display="R2"/>
    <hyperlink ref="S178" location="'R3'!A1" display="R3"/>
    <hyperlink ref="S179" location="'R4'!A1" display="R4"/>
    <hyperlink ref="S180" location="'R5'!A1" display="R5"/>
    <hyperlink ref="S181" location="'R6'!A1" display="R6"/>
    <hyperlink ref="S186" location="'S1'!A1" display="S1"/>
    <hyperlink ref="S187" location="'S2'!A1" display="S2"/>
    <hyperlink ref="S188" location="'S3'!A1" display="S3"/>
    <hyperlink ref="S189" location="'S4'!A1" display="S4"/>
    <hyperlink ref="S190" location="'S5'!A1" display="S5"/>
    <hyperlink ref="S191" location="'S6'!A1" display="S6"/>
    <hyperlink ref="S193" location="'T1'!A1" display="T1"/>
    <hyperlink ref="S194" location="'T2'!A1" display="T2"/>
    <hyperlink ref="S195" location="'T3'!A1" display="T3"/>
    <hyperlink ref="S196" location="'T4'!A1" display="T4"/>
    <hyperlink ref="S198" location="'U1'!A1" display="U1"/>
    <hyperlink ref="S199" location="'U2'!A1" display="U2"/>
    <hyperlink ref="S200" location="'U3'!A1" display="U3"/>
    <hyperlink ref="S201" location="'U4'!A1" display="U4"/>
    <hyperlink ref="S202" location="'U5'!A1" display="U5"/>
    <hyperlink ref="S203" location="'U6'!A1" display="U6"/>
    <hyperlink ref="S204" location="'U7'!A1" display="U7"/>
    <hyperlink ref="S205" location="'U8'!A1" display="U8"/>
    <hyperlink ref="S207" location="'V1'!A1" display="V1"/>
    <hyperlink ref="S208" location="'V2'!A1" display="V2"/>
    <hyperlink ref="S209" location="'V3'!A1" display="V3"/>
    <hyperlink ref="S210" location="'V4'!A1" display="V4"/>
    <hyperlink ref="S211" location="'V5'!A1" display="V5"/>
    <hyperlink ref="S212" location="'V6'!A1" display="V6"/>
    <hyperlink ref="S213" location="'V7'!A1" display="V7"/>
    <hyperlink ref="S214" location="'V8'!A1" display="V8"/>
    <hyperlink ref="S216" location="'W1'!A1" display="W1"/>
    <hyperlink ref="S217" location="'W2'!A1" display="W2"/>
    <hyperlink ref="S218" location="'W3'!A1" display="W3"/>
    <hyperlink ref="S219" location="'W4'!A1" display="W4"/>
    <hyperlink ref="S220" location="'W5'!A1" display="W5"/>
    <hyperlink ref="S221" location="'W6'!A1" display="W6"/>
    <hyperlink ref="S222" location="'W7'!A1" display="W7"/>
    <hyperlink ref="S224" location="'X1'!A1" display="X1"/>
    <hyperlink ref="S225" location="'X2'!A1" display="X2"/>
    <hyperlink ref="S226" location="'X3'!A1" display="X3"/>
    <hyperlink ref="S227" location="'X4'!A1" display="X4"/>
    <hyperlink ref="S228" location="'X5'!A1" display="X5"/>
    <hyperlink ref="S229" location="'X6'!A1" display="X6"/>
    <hyperlink ref="S239" location="'Z1'!A1" display="Z1"/>
    <hyperlink ref="S240" location="'Z2'!A1" display="Z2"/>
    <hyperlink ref="S241" location="'Z3'!A1" display="Z3"/>
    <hyperlink ref="S242" location="'Z4'!A1" display="Z4"/>
    <hyperlink ref="S243" location="'Z5'!A1" display="Z5"/>
    <hyperlink ref="S244" location="'Z6'!A1" display="Z6"/>
    <hyperlink ref="S245" location="'Z7'!A1" display="Z7"/>
    <hyperlink ref="S247" location="'AP1'!A1" display="AP1"/>
    <hyperlink ref="S248" location="'AP2'!A1" display="AP2"/>
    <hyperlink ref="S249" location="'AP3'!A1" display="AP3"/>
    <hyperlink ref="S251" location="'AQ1'!A1" display="AQ1"/>
    <hyperlink ref="S252" location="'AQ2'!A1" display="AQ2"/>
    <hyperlink ref="S253" location="'AQ3'!A1" display="AQ3"/>
    <hyperlink ref="S254" location="'AQ4'!A1" display="AQ4"/>
    <hyperlink ref="S260" location="'AR1'!A1" display="AR1"/>
    <hyperlink ref="S261" location="'AR2'!A1" display="AR2"/>
    <hyperlink ref="S262" location="'AR3'!A1" display="AR3"/>
    <hyperlink ref="S266" location="'AS1'!A1" display="AS1"/>
    <hyperlink ref="S267" location="'AS2'!A1" display="AS2"/>
    <hyperlink ref="S268" location="'AS3'!A1" display="AS3"/>
    <hyperlink ref="S360" location="'AN2'!A1" display="AN2"/>
    <hyperlink ref="S359" location="'AN1'!A1" display="AN1"/>
    <hyperlink ref="S357" location="AM.5!A1" display="AM.5"/>
    <hyperlink ref="S356" location="AM.4!A1" display="AM.4"/>
    <hyperlink ref="S355" location="AM.3!A1" display="AM.3"/>
    <hyperlink ref="S354" location="AM.2!A1" display="AM.2"/>
    <hyperlink ref="S352" location="'AM1'!A1" display="AM1"/>
    <hyperlink ref="S350" location="'AL5'!A1" display="AL5"/>
    <hyperlink ref="S349" location="'AL4'!A1" display="AL4"/>
    <hyperlink ref="S348" location="'AL3'!A1" display="AL3"/>
    <hyperlink ref="S347" location="'AL2'!A1" display="AL2"/>
    <hyperlink ref="S346" location="'AL1'!A1" display="AL1"/>
    <hyperlink ref="S337" location="'AH6'!A1" display="AH6"/>
    <hyperlink ref="S336" location="'AH5'!A1" display="AH5"/>
    <hyperlink ref="S335" location="'AH4'!A1" display="AH4"/>
    <hyperlink ref="S334" location="'AH3'!A1" display="AH3"/>
    <hyperlink ref="S333" location="'AH2'!A1" display="AH2"/>
    <hyperlink ref="S332" location="'AH1'!A1" display="AH1"/>
    <hyperlink ref="S330" location="'AG8'!A1" display="AG8"/>
    <hyperlink ref="S329" location="'AG7'!A1" display="AG7"/>
    <hyperlink ref="S328" location="'AG6'!A1" display="AG6"/>
    <hyperlink ref="S327" location="'AG5'!A1" display="AG5"/>
    <hyperlink ref="S326" location="'AG4'!A1" display="AG4"/>
    <hyperlink ref="S325" location="'AG3'!A1" display="AG3"/>
    <hyperlink ref="S324" location="'AG2'!A1" display="AG2"/>
    <hyperlink ref="S323" location="'AG1'!A1" display="AG1"/>
    <hyperlink ref="S321" location="'AF6'!A1" display="AF6"/>
    <hyperlink ref="S320" location="'AF5'!A1" display="AF5"/>
    <hyperlink ref="S319" location="'AF4'!A1" display="AF4"/>
    <hyperlink ref="S318" location="'AF3'!A1" display="AF3"/>
    <hyperlink ref="S317" location="'AF2'!A1" display="AF2"/>
    <hyperlink ref="S316" location="'AF1'!A1" display="AF1"/>
    <hyperlink ref="S314" location="'AE5'!A1" display="AE5"/>
    <hyperlink ref="S313" location="'AE4'!A1" display="AE4"/>
    <hyperlink ref="S312" location="'AE3'!A1" display="AE3"/>
    <hyperlink ref="S311" location="'AE2'!A1" display="AE2"/>
    <hyperlink ref="S310" location="'AE1'!A1" display="AE1"/>
    <hyperlink ref="S308" location="'AD5'!A1" display="AD5"/>
    <hyperlink ref="S307" location="'AD4'!A1" display="AD4"/>
    <hyperlink ref="S306" location="'AD3'!A1" display="AD3"/>
    <hyperlink ref="S305" location="'AD2'!A1" display="AD2"/>
    <hyperlink ref="S304" location="'AD1'!A1" display="AD1"/>
    <hyperlink ref="S302" location="'AC4'!A1" display="AC4"/>
    <hyperlink ref="S301" location="'AC3'!A1" display="AC3"/>
    <hyperlink ref="S300" location="'AC2'!A1" display="AC2"/>
    <hyperlink ref="S299" location="'AC1'!A1" display="AC1"/>
    <hyperlink ref="S297" location="'AB5'!A1" display="AB5"/>
    <hyperlink ref="S296" location="'AB4'!A1" display="AB4"/>
    <hyperlink ref="S295" location="'AB3'!A1" display="AB3"/>
    <hyperlink ref="S294" location="'AB2'!A1" display="AB2"/>
    <hyperlink ref="S293" location="'AB1'!A1" display="AB1"/>
    <hyperlink ref="S291" location="'AA8'!A1" display="AA8"/>
    <hyperlink ref="S290" location="'AA7'!A1" display="AA7"/>
    <hyperlink ref="S289" location="'AA6'!A1" display="AA6"/>
    <hyperlink ref="S288" location="'AA5'!A1" display="AA5"/>
    <hyperlink ref="S287" location="'AA4'!A1" display="AA4"/>
    <hyperlink ref="S286" location="'AA3'!A1" display="AA3"/>
    <hyperlink ref="S285" location="'AA2'!A1" display="AA2"/>
    <hyperlink ref="S284" location="'AA1'!A1" display="AA1"/>
    <hyperlink ref="S282" location="'AO1'!A1" display="AO1"/>
    <hyperlink ref="S280" location="'AV3'!A1" display="AV3"/>
    <hyperlink ref="S279" location="'AV2'!A1" display="AV2"/>
    <hyperlink ref="S278" location="'AV1'!A1" display="AV1"/>
    <hyperlink ref="S276" location="'AU3'!A1" display="AU3"/>
    <hyperlink ref="S275" location="'AU2'!A1" display="AU2"/>
    <hyperlink ref="S274" location="'AU1'!A1" display="AU1"/>
    <hyperlink ref="S272" location="'AT3'!A1" display="AT3"/>
    <hyperlink ref="S271" location="'AT2'!A1" display="AT2"/>
    <hyperlink ref="S5" location="'A2'!A1" display="A2"/>
    <hyperlink ref="S231" location="'Y1'!A1" display="'Y1'!A1"/>
    <hyperlink ref="S232" location="'Y2'!A1" display="Y2"/>
    <hyperlink ref="S233" location="'Y3'!A1" display="Y3"/>
    <hyperlink ref="S234" location="'Y4'!A1" display="Y4"/>
    <hyperlink ref="S235" location="'Y5'!A1" display="Y5"/>
    <hyperlink ref="S236" location="'Y6'!A1" display="Y6"/>
    <hyperlink ref="S237" location="'Y7'!A1" display="Y7"/>
    <hyperlink ref="S339" location="'AI1'!A1" display="AI1"/>
    <hyperlink ref="S340" location="'AI2'!A1" display="AI2"/>
    <hyperlink ref="S341" location="'AI3'!A1" display="AI3"/>
    <hyperlink ref="S342" location="'AI4'!A1" display="AI4"/>
    <hyperlink ref="S343" location="'AI5'!A1" display="AI5"/>
    <hyperlink ref="S344" location="'AI6'!A1" display="AI6"/>
    <hyperlink ref="S87" location="'E13'!A1" display="E13"/>
    <hyperlink ref="S88" location="'E14'!A1" display="E14"/>
    <hyperlink ref="S89" location="'E15'!A1" display="E15"/>
    <hyperlink ref="S90" location="'E16'!A1" display="E16"/>
    <hyperlink ref="S15" location="'A11'!A1" display="A11"/>
    <hyperlink ref="S17" location="'A13'!A1" display="A13"/>
    <hyperlink ref="S51" location="'B21'!A1" display="B21"/>
    <hyperlink ref="S52" location="'B22'!A1" display="B22"/>
    <hyperlink ref="S53" location="'B23'!A1" display="B23"/>
    <hyperlink ref="S54" location="'B24'!A1" display="B24"/>
    <hyperlink ref="S55" location="'B25'!A1" display="B25"/>
    <hyperlink ref="S64" location="'C8'!A1" display="C8"/>
    <hyperlink ref="S65" location="'C9'!A1" display="C9"/>
    <hyperlink ref="S66" location="'C10'!A1" display="C10"/>
    <hyperlink ref="S91" location="'E17'!A1" display="E17"/>
    <hyperlink ref="S92" location="'E18'!A1" display="E18"/>
    <hyperlink ref="S93" location="'E19'!A1" display="E19"/>
    <hyperlink ref="S94" location="'E20'!A1" display="E20"/>
    <hyperlink ref="S95" location="'E21'!A1" display="E21"/>
    <hyperlink ref="S100" location="'F4'!A1" display="F4"/>
    <hyperlink ref="S101" location="'F5'!A1" display="F5"/>
    <hyperlink ref="S102" location="'F6'!A1" display="F6"/>
    <hyperlink ref="S106" location="'G3'!A1" display="G3"/>
    <hyperlink ref="S107" location="'G4'!A1" display="G4"/>
    <hyperlink ref="S108" location="'G5'!A1" display="G5"/>
    <hyperlink ref="S182" location="'R7'!A1" display="R7"/>
    <hyperlink ref="S183" location="'R8'!A1" display="R8"/>
    <hyperlink ref="S184" location="'R10'!A1" display="R9"/>
    <hyperlink ref="S263" location="'AR4'!A1" display="AR4"/>
    <hyperlink ref="S264" location="'AR5'!A1" display="AR5"/>
    <hyperlink ref="S255" location="'AQ5'!A1" display="AQ5"/>
    <hyperlink ref="S256" location="'AQ6'!A1" display="AQ6"/>
    <hyperlink ref="S257" location="'AQ7'!A1" display="AQ7"/>
    <hyperlink ref="S258" location="'AQ8'!A1" display="AQ8"/>
    <hyperlink ref="S153" location="'N16'!A1" display="N16"/>
    <hyperlink ref="S154" location="'N17'!A1" display="N17"/>
    <hyperlink ref="S155" location="'N18'!A1" display="N18"/>
    <hyperlink ref="S156" location="'N19'!A1" display="N19"/>
    <hyperlink ref="S18" location="'A14'!A1" display="A14"/>
    <hyperlink ref="S19" location="'A15'!A1" display="A15"/>
    <hyperlink ref="S7" location="informazioni!A22" display="informazioni!A22"/>
    <hyperlink ref="S30" location="informazioni!A31" display="informazioni!A31"/>
    <hyperlink ref="S56" location="informazioni!A44" display="informazioni!A44"/>
    <hyperlink ref="S67" location="informazioni!A104" display="informazioni!A104"/>
    <hyperlink ref="S74" location="'Elenco obiettivi '!A118" display="'Elenco obiettivi '!A118"/>
    <hyperlink ref="S109" location="'Elenco obiettivi '!A131" display="'Elenco obiettivi '!A131"/>
    <hyperlink ref="S117" location="informazioni!A145" display="informazioni!A145"/>
    <hyperlink ref="S132" location="informazioni!A155" display="informazioni!A155"/>
    <hyperlink ref="S135" location="informazioni!A174" display="0.2"/>
    <hyperlink ref="S137" location="informazioni!A185" display="informazioni!A185"/>
    <hyperlink ref="S157" location="informazioni!A196" display="informazioni!A196"/>
    <hyperlink ref="S162" location="'Elenco obiettivi '!A207" display="'Elenco obiettivi '!A207"/>
    <hyperlink ref="S168" location="informazioni!A218" display="informazioni!A218"/>
    <hyperlink ref="S175" location="informazioni!A229" display="informazioni!A229"/>
    <hyperlink ref="S185" location="informazioni!A240" display="informazioni!A240"/>
    <hyperlink ref="S192" location="informazioni!A251" display="informazioni!A251"/>
    <hyperlink ref="S197" location="informazioni!A262" display="informazioni!A262"/>
    <hyperlink ref="S206" location="informazioni!A273" display="informazioni!A273"/>
    <hyperlink ref="S215" location="informazioni!A284" display="informazioni!A284"/>
    <hyperlink ref="S223" location="informazioni!A295" display="informazioni!A295"/>
    <hyperlink ref="S230" location="informazioni!A306" display="0.1"/>
    <hyperlink ref="S238" location="informazioni!A317" display="informazioni!A317"/>
    <hyperlink ref="S246" location="informazioni!A328" display="0.1"/>
    <hyperlink ref="S269" location="informazioni!A339" display="0.5"/>
    <hyperlink ref="S273" location="informazioni!A350" display="0.6"/>
    <hyperlink ref="S277" location="informazioni!A364" display="0.8"/>
    <hyperlink ref="S281" location="informazioni!A375" display="informazioni!A375"/>
    <hyperlink ref="S283" location="informazioni!A386" display="informazioni!A386"/>
    <hyperlink ref="S292" location="informazioni!A397" display="informazioni!A397"/>
    <hyperlink ref="S298" location="informazioni!A408" display="informazioni!A408"/>
    <hyperlink ref="S309" location="informazioni!A419" display="informazioni!A419"/>
    <hyperlink ref="S315" location="informazioni!A430" display="informazioni!A430"/>
    <hyperlink ref="S322" location="informazioni!A452" display="informazioni!A452"/>
    <hyperlink ref="S331" location="informazioni!A463" display="informazioni!A463"/>
    <hyperlink ref="S338" location="informazioni!A474" display="informazioni!A474"/>
    <hyperlink ref="S345" location="informazioni!A485" display="informazioni!A485"/>
    <hyperlink ref="S351" location="informazioni!A496" display="informazioni!A496"/>
    <hyperlink ref="S353" location="informazioni!A507" display="informazioni!A507"/>
    <hyperlink ref="S358" location="informazioni!A520" display="informazioni!A520"/>
    <hyperlink ref="S125" location="'I8'!A1" display="I8"/>
    <hyperlink ref="S126" location="'I9'!A1" display="I9"/>
    <hyperlink ref="S127" location="'I10'!A1" display="I10"/>
    <hyperlink ref="S128" location="'I11'!A1" display="I11"/>
    <hyperlink ref="S129" location="'I11'!A1" display="I12"/>
    <hyperlink ref="S130" location="'I13'!A1" display="I13"/>
    <hyperlink ref="S24" location="'A20'!A1" display="A20"/>
    <hyperlink ref="S26" location="'A22'!A1" display="A22"/>
    <hyperlink ref="S28" location="'A24'!A1" display="A24"/>
    <hyperlink ref="S25" location="'A21'!A1" display="A21"/>
    <hyperlink ref="S27" location="'A23'!A1" display="A23"/>
    <hyperlink ref="S29" location="'A25'!A1" display="A25"/>
  </hyperlink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50</vt:i4>
      </vt:variant>
      <vt:variant>
        <vt:lpstr>Intervalli denominati</vt:lpstr>
      </vt:variant>
      <vt:variant>
        <vt:i4>23</vt:i4>
      </vt:variant>
    </vt:vector>
  </HeadingPairs>
  <TitlesOfParts>
    <vt:vector size="73" baseType="lpstr">
      <vt:lpstr>Elenco</vt:lpstr>
      <vt:lpstr>1</vt:lpstr>
      <vt:lpstr>2</vt:lpstr>
      <vt:lpstr>3</vt:lpstr>
      <vt:lpstr>4</vt:lpstr>
      <vt:lpstr>Trasversale 1</vt:lpstr>
      <vt:lpstr>Trasversale 2</vt:lpstr>
      <vt:lpstr>Trasversale 3</vt:lpstr>
      <vt:lpstr>AAGG1</vt:lpstr>
      <vt:lpstr>A1.</vt:lpstr>
      <vt:lpstr>A2.</vt:lpstr>
      <vt:lpstr>F1</vt:lpstr>
      <vt:lpstr>F2</vt:lpstr>
      <vt:lpstr>T1</vt:lpstr>
      <vt:lpstr>F3</vt:lpstr>
      <vt:lpstr>llpp</vt:lpstr>
      <vt:lpstr>LLPP2</vt:lpstr>
      <vt:lpstr>V2</vt:lpstr>
      <vt:lpstr>v3</vt:lpstr>
      <vt:lpstr>A2</vt:lpstr>
      <vt:lpstr>A3</vt:lpstr>
      <vt:lpstr>A4</vt:lpstr>
      <vt:lpstr>T2</vt:lpstr>
      <vt:lpstr>SEGRETARIA I</vt:lpstr>
      <vt:lpstr>SEGRETARIA II</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Scheda Val.</vt:lpstr>
      <vt:lpstr>Report</vt:lpstr>
      <vt:lpstr>'1'!Area_stampa</vt:lpstr>
      <vt:lpstr>'2'!Area_stampa</vt:lpstr>
      <vt:lpstr>'3'!Area_stampa</vt:lpstr>
      <vt:lpstr>'4'!Area_stampa</vt:lpstr>
      <vt:lpstr>A1.!Area_stampa</vt:lpstr>
      <vt:lpstr>'A2'!Area_stampa</vt:lpstr>
      <vt:lpstr>A2.!Area_stampa</vt:lpstr>
      <vt:lpstr>'A3'!Area_stampa</vt:lpstr>
      <vt:lpstr>'A4'!Area_stampa</vt:lpstr>
      <vt:lpstr>AAGG1!Area_stampa</vt:lpstr>
      <vt:lpstr>'F1'!Area_stampa</vt:lpstr>
      <vt:lpstr>'F2'!Area_stampa</vt:lpstr>
      <vt:lpstr>llpp!Area_stampa</vt:lpstr>
      <vt:lpstr>LLPP2!Area_stampa</vt:lpstr>
      <vt:lpstr>'SEGRETARIA I'!Area_stampa</vt:lpstr>
      <vt:lpstr>'SEGRETARIA II'!Area_stampa</vt:lpstr>
      <vt:lpstr>'T1'!Area_stampa</vt:lpstr>
      <vt:lpstr>'T2'!Area_stampa</vt:lpstr>
      <vt:lpstr>'Trasversale 1'!Area_stampa</vt:lpstr>
      <vt:lpstr>'Trasversale 2'!Area_stampa</vt:lpstr>
      <vt:lpstr>'Trasversale 3'!Area_stampa</vt:lpstr>
      <vt:lpstr>'V2'!Area_stampa</vt:lpstr>
      <vt:lpstr>'v3'!Area_stampa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2017-07-12T11:11:24Z</dcterms:modified>
</cp:coreProperties>
</file>